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284" documentId="8_{AF77E46A-0382-4524-B41B-59CE0F3CCE24}" xr6:coauthVersionLast="47" xr6:coauthVersionMax="47" xr10:uidLastSave="{D88D9411-AD29-4654-8817-EA44EDDEB4BA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9" l="1"/>
  <c r="G25" i="9"/>
  <c r="G22" i="9"/>
  <c r="G21" i="9"/>
  <c r="G15" i="9"/>
  <c r="G10" i="9"/>
  <c r="G19" i="8"/>
  <c r="G18" i="8"/>
  <c r="G17" i="8"/>
  <c r="G16" i="8"/>
  <c r="G15" i="8"/>
  <c r="G14" i="8"/>
  <c r="G13" i="8"/>
  <c r="G12" i="8"/>
  <c r="G11" i="8"/>
  <c r="G10" i="8"/>
  <c r="D10" i="8"/>
  <c r="F9" i="8"/>
  <c r="E9" i="8"/>
  <c r="D9" i="8"/>
  <c r="C9" i="8"/>
  <c r="B9" i="8"/>
  <c r="G9" i="8" l="1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F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C10" i="9"/>
  <c r="D10" i="9"/>
  <c r="E10" i="9"/>
  <c r="F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2" i="8"/>
  <c r="D22" i="8"/>
  <c r="E22" i="8"/>
  <c r="F22" i="8"/>
  <c r="G22" i="8"/>
  <c r="B22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G19" i="9" l="1"/>
  <c r="F32" i="8"/>
  <c r="E32" i="8"/>
  <c r="C9" i="7"/>
  <c r="G28" i="7"/>
  <c r="E79" i="2"/>
  <c r="F79" i="2"/>
  <c r="E81" i="2"/>
  <c r="F47" i="2"/>
  <c r="F59" i="2" s="1"/>
  <c r="K20" i="4"/>
  <c r="E20" i="4"/>
  <c r="I20" i="4"/>
  <c r="C43" i="9"/>
  <c r="C77" i="9" s="1"/>
  <c r="B43" i="9"/>
  <c r="D9" i="9"/>
  <c r="E9" i="9"/>
  <c r="B9" i="9"/>
  <c r="D43" i="9"/>
  <c r="E43" i="9"/>
  <c r="G43" i="9"/>
  <c r="B32" i="8"/>
  <c r="D32" i="8"/>
  <c r="C32" i="8"/>
  <c r="G32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9" i="9" l="1"/>
  <c r="G77" i="9"/>
  <c r="E77" i="9"/>
  <c r="D77" i="9"/>
  <c r="G9" i="7"/>
  <c r="F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<sst xmlns="http://schemas.openxmlformats.org/spreadsheetml/2006/main" count="1025" uniqueCount="613">
  <si>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</si>
  <si>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</si>
  <si>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</si>
  <si>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</si>
  <si>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</si>
  <si>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</si>
  <si>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</si>
  <si>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</si>
  <si>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</si>
  <si>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</si>
  <si>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</si>
  <si>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</si>
  <si>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</si>
  <si>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</si>
  <si>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</si>
  <si>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</si>
  <si>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</si>
  <si>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</si>
  <si>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</si>
  <si>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</si>
  <si>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</si>
  <si>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</si>
  <si>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</si>
  <si>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</si>
  <si>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</si>
  <si>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</si>
  <si>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</si>
  <si>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</si>
  <si>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</si>
  <si>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</si>
  <si>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</si>
  <si>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</si>
  <si>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</si>
  <si>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</si>
  <si>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</si>
  <si>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</si>
  <si>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</si>
  <si>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</si>
  <si>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</si>
  <si>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</si>
  <si>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</si>
  <si>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</si>
  <si>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</si>
  <si>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</si>
  <si>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</si>
  <si>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</si>
  <si>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</si>
  <si>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</si>
  <si>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</si>
  <si>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</si>
  <si>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</si>
  <si>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</si>
  <si>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</si>
  <si>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</si>
  <si>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</si>
  <si>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</si>
  <si>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</si>
  <si>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</si>
  <si>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</si>
  <si>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</si>
  <si>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</si>
  <si>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</si>
  <si>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</si>
  <si>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</si>
  <si>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</si>
  <si>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</si>
  <si>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</si>
  <si>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</si>
  <si>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</si>
  <si>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</si>
  <si>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</si>
  <si>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</si>
  <si>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</si>
  <si>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</si>
  <si>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</si>
  <si>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</si>
  <si>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</si>
  <si>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</si>
  <si>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</si>
  <si>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</si>
  <si>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</si>
  <si>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</si>
  <si>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</si>
  <si>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</si>
  <si>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</si>
  <si>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</si>
  <si>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</si>
  <si>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</si>
  <si>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</si>
  <si>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</si>
  <si>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</si>
  <si>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</si>
  <si>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</si>
  <si>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</si>
  <si>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</si>
  <si>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</si>
  <si>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</si>
  <si>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</si>
  <si>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</si>
  <si>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</si>
  <si>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</si>
  <si>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</si>
  <si>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</si>
  <si>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</si>
  <si>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</si>
  <si>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</si>
  <si>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</si>
  <si>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</si>
  <si>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</si>
  <si>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</si>
  <si>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</si>
  <si>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</si>
  <si>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</si>
  <si>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</si>
  <si>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</si>
  <si>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</si>
  <si>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</si>
  <si>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</si>
  <si>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</si>
  <si>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</si>
  <si>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</si>
  <si>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</si>
  <si>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</si>
  <si>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</si>
  <si>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</si>
  <si>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</si>
  <si>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</si>
  <si>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</si>
  <si>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</si>
  <si>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</si>
  <si>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</si>
  <si>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</si>
  <si>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</si>
  <si>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</si>
  <si>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</si>
  <si>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</si>
  <si>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</si>
  <si>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</si>
  <si>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</si>
  <si>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</si>
  <si>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</si>
  <si>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</si>
  <si>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</si>
  <si>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</si>
  <si>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</si>
  <si>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</si>
  <si>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</si>
  <si>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</si>
  <si>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</si>
  <si>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</si>
  <si>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</si>
  <si>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</si>
  <si>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</si>
  <si>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</si>
  <si>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</si>
  <si>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</si>
  <si>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</si>
  <si>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</si>
  <si>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</si>
  <si>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</si>
  <si>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</si>
  <si>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</si>
  <si>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</si>
  <si>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</si>
  <si>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</si>
  <si>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</si>
  <si>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</si>
  <si>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</si>
  <si>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</si>
  <si>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</si>
  <si>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</si>
  <si>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</si>
  <si>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</si>
  <si>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</si>
  <si>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</si>
  <si>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</si>
  <si>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</si>
  <si>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</si>
  <si>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</si>
  <si>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</si>
  <si>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</si>
  <si>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</si>
  <si>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</si>
  <si>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</si>
  <si>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</si>
  <si>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</si>
  <si>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</si>
  <si>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</si>
  <si>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</si>
  <si>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</si>
  <si>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</si>
  <si>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</si>
  <si>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</si>
  <si>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</si>
  <si>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</si>
  <si>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</si>
  <si>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</si>
  <si>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</si>
  <si>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</si>
  <si>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</si>
  <si>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</si>
  <si>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</si>
  <si>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</si>
  <si>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</si>
  <si>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</si>
  <si>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</si>
  <si>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</si>
  <si>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</si>
  <si>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</si>
  <si>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</si>
  <si>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</si>
  <si>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</si>
  <si>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</si>
  <si>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</si>
  <si>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</si>
  <si>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</si>
  <si>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</si>
  <si>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</si>
  <si>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</si>
  <si>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</si>
  <si>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</si>
  <si>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</si>
  <si>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</si>
  <si>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</si>
  <si>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</si>
  <si>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</si>
  <si>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</si>
  <si>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</si>
  <si>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</si>
  <si>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</si>
  <si>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</si>
  <si>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</si>
  <si>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</si>
  <si>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</si>
  <si>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</si>
  <si>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</si>
  <si>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</si>
  <si>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</si>
  <si>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</si>
  <si>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</si>
  <si>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</si>
  <si>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</si>
  <si>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</si>
  <si>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</si>
  <si>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</si>
  <si>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</si>
  <si>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</si>
  <si>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</si>
  <si>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</si>
  <si>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</si>
  <si>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</si>
  <si>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</si>
  <si>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</si>
  <si>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</si>
  <si>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</si>
  <si>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</si>
  <si>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</si>
  <si>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</si>
  <si>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</si>
  <si>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</si>
  <si>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</si>
  <si>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</si>
  <si>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</si>
  <si>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</si>
  <si>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</si>
  <si>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</si>
  <si>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</si>
  <si>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</si>
  <si>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</si>
  <si>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</si>
  <si>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</si>
  <si>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</si>
  <si>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</si>
  <si>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</si>
  <si>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</si>
  <si>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</si>
  <si>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</si>
  <si>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</si>
  <si>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</si>
  <si>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</si>
  <si>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</si>
  <si>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</si>
  <si>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</si>
  <si>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</si>
  <si>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</si>
  <si>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</si>
  <si>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</si>
  <si>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</si>
  <si>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</si>
  <si>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</si>
  <si>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</si>
  <si>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</si>
  <si>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</si>
  <si>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</si>
  <si>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</si>
  <si>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</si>
  <si>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</si>
  <si>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</si>
  <si>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</si>
  <si>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</si>
  <si>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</si>
  <si>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</si>
  <si>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</si>
  <si>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</si>
  <si>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</si>
  <si>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</si>
  <si>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</si>
  <si>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</si>
  <si>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</si>
  <si>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</si>
  <si>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</si>
  <si>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</si>
  <si>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</si>
  <si>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</si>
  <si>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</si>
  <si>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</si>
  <si>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</si>
  <si>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</si>
  <si>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</si>
  <si>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</si>
  <si>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</si>
  <si>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</si>
  <si>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</si>
  <si>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</si>
  <si>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</si>
  <si>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</si>
  <si>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</si>
  <si>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</si>
  <si>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</si>
  <si>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</si>
  <si>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</si>
  <si>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</si>
  <si>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</si>
  <si>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</si>
  <si>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</si>
  <si>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</si>
  <si>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</si>
  <si>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</si>
  <si>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</si>
  <si>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</si>
  <si>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</si>
  <si>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</si>
  <si>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</si>
  <si>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</si>
  <si>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</si>
  <si>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</si>
  <si>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</si>
  <si>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</si>
  <si>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</si>
  <si>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</si>
  <si>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</si>
  <si>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</si>
  <si>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</si>
  <si>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</si>
  <si>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</si>
  <si>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</si>
  <si>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</si>
  <si>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</si>
  <si>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</si>
  <si>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</si>
  <si>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</si>
  <si>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</si>
  <si>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</si>
  <si>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</si>
  <si>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</si>
  <si>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</si>
  <si>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</si>
  <si>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</si>
  <si>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</si>
  <si>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</si>
  <si>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</si>
  <si>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</si>
  <si>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</si>
  <si>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</si>
  <si>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</si>
  <si>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</si>
  <si>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</si>
  <si>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</si>
  <si>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</si>
  <si>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</si>
  <si>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</si>
  <si>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</si>
  <si>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</si>
  <si>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</si>
  <si>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</si>
  <si>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</si>
  <si>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</si>
  <si>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</si>
  <si>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</si>
  <si>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</si>
  <si>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</si>
  <si>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</si>
  <si>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</si>
  <si>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</si>
  <si>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</si>
  <si>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</si>
  <si>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</si>
  <si>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</si>
  <si>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</si>
  <si>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</si>
  <si>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</si>
  <si>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</si>
  <si>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</si>
  <si>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</si>
  <si>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</si>
  <si>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</si>
  <si>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</si>
  <si>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</si>
  <si>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</si>
  <si>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</si>
  <si>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</si>
  <si>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</si>
  <si>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</si>
  <si>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</si>
  <si>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</si>
  <si>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</si>
  <si>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</si>
  <si>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</si>
  <si>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</si>
  <si>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</si>
  <si>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</si>
  <si>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</si>
  <si>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</si>
  <si>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</si>
  <si>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</si>
  <si>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</si>
  <si>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</si>
  <si>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</si>
  <si>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</si>
  <si>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</si>
  <si>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</si>
  <si>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</si>
  <si>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</si>
  <si>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</si>
  <si>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</si>
  <si>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</si>
  <si>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</si>
  <si>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</si>
  <si>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</si>
  <si>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</si>
  <si>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</si>
  <si>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</si>
  <si>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</si>
  <si>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</si>
  <si>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</si>
  <si>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</si>
  <si>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</si>
  <si>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</si>
  <si>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</si>
  <si>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</si>
  <si>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</si>
  <si>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</si>
  <si>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</si>
  <si>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</si>
  <si>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</si>
  <si>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</si>
  <si>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</si>
  <si>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</si>
  <si>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</si>
  <si>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</si>
  <si>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</si>
  <si>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</si>
  <si>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</si>
  <si>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</si>
  <si>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</si>
  <si>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</si>
  <si>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</si>
  <si>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</si>
  <si>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</si>
  <si>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</si>
  <si>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</si>
  <si>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</si>
  <si>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</si>
  <si>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</si>
  <si>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</si>
  <si>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</si>
  <si>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</si>
  <si>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</si>
  <si>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</si>
  <si>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</si>
  <si>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</si>
  <si>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</si>
  <si>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</si>
  <si>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</si>
  <si>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</si>
  <si>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</si>
  <si>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</si>
  <si>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</si>
  <si>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</si>
  <si>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</si>
  <si>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</si>
  <si>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</si>
  <si>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</si>
  <si>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</si>
  <si>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</si>
  <si>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</si>
  <si>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</si>
  <si>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</si>
  <si>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</si>
  <si>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</si>
  <si>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</si>
  <si>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</si>
  <si>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</si>
  <si>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</si>
  <si>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</si>
  <si>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</si>
  <si>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</si>
  <si>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</si>
  <si>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</si>
  <si>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</si>
  <si>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</si>
  <si>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</si>
  <si>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</si>
  <si>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</si>
  <si>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</si>
  <si>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</si>
  <si>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</si>
  <si>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</si>
  <si>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</si>
  <si>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</si>
  <si>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</si>
  <si>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</si>
  <si>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</si>
  <si>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</si>
  <si>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</si>
  <si>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</si>
  <si>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</si>
  <si>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</si>
  <si>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</si>
  <si>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</si>
  <si>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</si>
  <si>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</si>
  <si>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</si>
  <si>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</si>
  <si>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</si>
  <si>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</si>
  <si>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</si>
  <si>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</si>
  <si>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</si>
  <si>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</si>
  <si>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</si>
  <si>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</si>
  <si>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</si>
  <si>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</si>
  <si>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</si>
  <si>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</si>
  <si>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</si>
  <si>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</si>
  <si>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</si>
  <si>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</si>
  <si>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</si>
  <si>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</si>
  <si>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</si>
  <si>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</si>
  <si>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</si>
  <si>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</si>
  <si>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</si>
  <si>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</si>
  <si>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</si>
  <si>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</si>
  <si>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</si>
  <si>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</si>
  <si>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</si>
  <si>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</si>
  <si>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</si>
  <si>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</si>
  <si>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</si>
  <si>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</si>
  <si>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</si>
  <si>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</si>
  <si>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</si>
  <si>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</si>
  <si>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</si>
  <si>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</si>
  <si>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</si>
  <si>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</si>
  <si>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</si>
  <si>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</si>
  <si>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</si>
  <si>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</si>
  <si>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</si>
  <si>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</si>
  <si>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</si>
  <si>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</si>
  <si>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</si>
  <si>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</si>
  <si>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</si>
  <si>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</si>
  <si>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</si>
  <si>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</si>
  <si>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</si>
  <si>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</si>
  <si>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</si>
  <si>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</si>
  <si>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</si>
  <si>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</si>
  <si>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</si>
  <si>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</si>
  <si>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</si>
  <si>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</si>
  <si>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</si>
  <si>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</si>
  <si>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PARA EL DESARROLLO INTEGRAL DE LA FAMILIA DEL MUNICIPIO DE ACAMBARO, GTO.</t>
  </si>
  <si>
    <t>31120M02D010000 DIRECCION GENERAL</t>
  </si>
  <si>
    <t>31120M02D020000 COORD DE ADULTOS MAYORES</t>
  </si>
  <si>
    <t>31120M02D030000 ACCIONES A FAVOR DE LA INFANCIA</t>
  </si>
  <si>
    <t>31120M02D040000 SALUD FAMILIAR</t>
  </si>
  <si>
    <t>31120M02D050000 SUBDIRECCION DE ADMON Y FINANZAS</t>
  </si>
  <si>
    <t>31120M02D060000 DESARROLLO FAMILIAR Y A LA COMUNIDAD</t>
  </si>
  <si>
    <t>31120M02D070000 PROCURAD AUX EN MAT DE ASISTENCIA SOCIAL</t>
  </si>
  <si>
    <t>31120M02D080000 ASISTENCIA ALIMENTARIA</t>
  </si>
  <si>
    <t>31120M02D090000 PERSONAS CON DISCAPACIDAD</t>
  </si>
  <si>
    <t>31120M02D100000 DESARROLLO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</si>
</sst>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E81" sqref="E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5044863.53</v>
      </c>
      <c r="C9" s="47">
        <f>SUM(C10:C16)</f>
        <v>5068059.41</v>
      </c>
      <c r="D9" s="46" t="s">
        <v>13</v>
      </c>
      <c r="E9" s="47">
        <f>SUM(E10:E18)</f>
        <v>171483.19</v>
      </c>
      <c r="F9" s="47">
        <f>SUM(F10:F18)</f>
        <v>251240.8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111648.32000000001</v>
      </c>
      <c r="F10" s="47">
        <v>111648.32000000001</v>
      </c>
    </row>
    <row r="11" spans="1:6" x14ac:dyDescent="0.25">
      <c r="A11" s="48" t="s">
        <v>16</v>
      </c>
      <c r="B11" s="47">
        <v>5044863.53</v>
      </c>
      <c r="C11" s="47">
        <v>5068059.41</v>
      </c>
      <c r="D11" s="48" t="s">
        <v>17</v>
      </c>
      <c r="E11" s="47">
        <v>5328.4</v>
      </c>
      <c r="F11" s="47">
        <v>5328.4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928</v>
      </c>
      <c r="F12" s="47">
        <v>928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-4411.91</v>
      </c>
      <c r="F16" s="47">
        <v>75345.7</v>
      </c>
    </row>
    <row r="17" spans="1:6" x14ac:dyDescent="0.25">
      <c r="A17" s="46" t="s">
        <v>28</v>
      </c>
      <c r="B17" s="47">
        <f>SUM(B18:B24)</f>
        <v>518121.83999999997</v>
      </c>
      <c r="C17" s="47">
        <f>SUM(C18:C24)</f>
        <v>518121.83999999997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57990.38</v>
      </c>
      <c r="F18" s="47">
        <v>57990.38</v>
      </c>
    </row>
    <row r="19" spans="1:6" x14ac:dyDescent="0.25">
      <c r="A19" s="48" t="s">
        <v>32</v>
      </c>
      <c r="B19" s="47">
        <v>487638.79</v>
      </c>
      <c r="C19" s="47">
        <v>487638.79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47">
        <v>19539.05</v>
      </c>
      <c r="C20" s="47">
        <v>19539.05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16</v>
      </c>
      <c r="C21" s="47">
        <v>16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10000</v>
      </c>
      <c r="C22" s="47">
        <v>10000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928</v>
      </c>
      <c r="C24" s="47">
        <v>928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5447.71</v>
      </c>
      <c r="C25" s="47">
        <f>SUM(C26:C30)</f>
        <v>5447.71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5447.71</v>
      </c>
      <c r="C26" s="47">
        <v>5447.71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5568433.0800000001</v>
      </c>
      <c r="C47" s="4">
        <f>C9+C17+C25+C31+C37+C38+C41</f>
        <v>5591628.96</v>
      </c>
      <c r="D47" s="2" t="s">
        <v>87</v>
      </c>
      <c r="E47" s="4">
        <f>E9+E19+E23+E26+E27+E31+E38+E42</f>
        <v>171483.19</v>
      </c>
      <c r="F47" s="4">
        <f>F9+F19+F23+F26+F27+F31+F38+F42</f>
        <v>251240.8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4323370.16</v>
      </c>
      <c r="C52" s="47">
        <v>4323370.16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4440258.25</v>
      </c>
      <c r="C53" s="47">
        <v>3823075.63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0</v>
      </c>
      <c r="C54" s="47">
        <v>0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-839002.43</v>
      </c>
      <c r="C55" s="47">
        <v>-839002.43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178703.41</v>
      </c>
      <c r="C56" s="47">
        <v>178703.41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171483.19</v>
      </c>
      <c r="F59" s="4">
        <f>F47+F57</f>
        <v>251240.8</v>
      </c>
    </row>
    <row r="60" spans="1:6" x14ac:dyDescent="0.25">
      <c r="A60" s="3" t="s">
        <v>107</v>
      </c>
      <c r="B60" s="4">
        <f>SUM(B50:B58)</f>
        <v>8103329.3900000006</v>
      </c>
      <c r="C60" s="4">
        <f>SUM(C50:C58)</f>
        <v>7486146.7700000005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13671762.470000001</v>
      </c>
      <c r="C62" s="4">
        <f>SUM(C47+C60)</f>
        <v>13077775.73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2424341.91</v>
      </c>
      <c r="F63" s="47">
        <f>SUM(F64:F66)</f>
        <v>2424341.91</v>
      </c>
    </row>
    <row r="64" spans="1:6" x14ac:dyDescent="0.25">
      <c r="A64" s="45"/>
      <c r="B64" s="45"/>
      <c r="C64" s="45"/>
      <c r="D64" s="46" t="s">
        <v>111</v>
      </c>
      <c r="E64" s="47">
        <v>2424341.91</v>
      </c>
      <c r="F64" s="47">
        <v>2424341.91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11075937.369999999</v>
      </c>
      <c r="F68" s="47">
        <f>SUM(F69:F73)</f>
        <v>10402193.02</v>
      </c>
    </row>
    <row r="69" spans="1:6" x14ac:dyDescent="0.25">
      <c r="A69" s="53"/>
      <c r="B69" s="45"/>
      <c r="C69" s="45"/>
      <c r="D69" s="46" t="s">
        <v>115</v>
      </c>
      <c r="E69" s="47">
        <v>673744.35</v>
      </c>
      <c r="F69" s="47">
        <v>1217711.69</v>
      </c>
    </row>
    <row r="70" spans="1:6" x14ac:dyDescent="0.25">
      <c r="A70" s="53"/>
      <c r="B70" s="45"/>
      <c r="C70" s="45"/>
      <c r="D70" s="46" t="s">
        <v>116</v>
      </c>
      <c r="E70" s="47">
        <v>10402193.02</v>
      </c>
      <c r="F70" s="47">
        <v>9184481.3300000001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13500279.279999999</v>
      </c>
      <c r="F79" s="4">
        <f>F63+F68+F75</f>
        <v>12826534.93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13671762.469999999</v>
      </c>
      <c r="F81" s="4">
        <f>F59+F79</f>
        <v>13077775.73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46 B47 B12:C18 B23:C23 B25:C25 B27:C30 B54:C54 B57:C62 E13:F15 E17:F17 E19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F31" sqref="F3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PARA EL DESARROLLO INTEGRAL DE LA FAMILIA DEL MUNICIPIO DE ACAMBARO,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456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465</v>
      </c>
      <c r="B7" s="119">
        <f>SUM(B8:B19)</f>
        <v>13413035</v>
      </c>
      <c r="C7" s="119">
        <f t="shared" ref="C7:G7" si="0">SUM(C8:C19)</f>
        <v>13036699</v>
      </c>
      <c r="D7" s="119">
        <f t="shared" si="0"/>
        <v>12656988.23</v>
      </c>
      <c r="E7" s="119">
        <f t="shared" si="0"/>
        <v>11783594.859999999</v>
      </c>
      <c r="F7" s="119">
        <f t="shared" si="0"/>
        <v>11206076</v>
      </c>
      <c r="G7" s="119">
        <f t="shared" si="0"/>
        <v>0</v>
      </c>
    </row>
    <row r="8" spans="1:7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472</v>
      </c>
      <c r="B14" s="75">
        <v>2612000</v>
      </c>
      <c r="C14" s="75">
        <v>2550257</v>
      </c>
      <c r="D14" s="75">
        <v>2475977</v>
      </c>
      <c r="E14" s="75">
        <v>2456000</v>
      </c>
      <c r="F14" s="75">
        <v>2361712</v>
      </c>
      <c r="G14" s="75">
        <v>0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10801035</v>
      </c>
      <c r="C17" s="75">
        <v>10486442</v>
      </c>
      <c r="D17" s="75">
        <v>10181011.23</v>
      </c>
      <c r="E17" s="75">
        <v>9327594.8599999994</v>
      </c>
      <c r="F17" s="75">
        <v>8844364</v>
      </c>
      <c r="G17" s="75">
        <v>0</v>
      </c>
    </row>
    <row r="18" spans="1:7" x14ac:dyDescent="0.25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478</v>
      </c>
      <c r="B20" s="75"/>
      <c r="C20" s="75"/>
      <c r="D20" s="75"/>
      <c r="E20" s="75"/>
      <c r="F20" s="75"/>
      <c r="G20" s="75"/>
    </row>
    <row r="21" spans="1:7" x14ac:dyDescent="0.25">
      <c r="A21" s="3" t="s">
        <v>479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478</v>
      </c>
      <c r="B27" s="76"/>
      <c r="C27" s="76"/>
      <c r="D27" s="76"/>
      <c r="E27" s="76"/>
      <c r="F27" s="76"/>
      <c r="G27" s="76"/>
    </row>
    <row r="28" spans="1:7" x14ac:dyDescent="0.25">
      <c r="A28" s="3" t="s">
        <v>485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487</v>
      </c>
      <c r="B31" s="119">
        <f>B21+B7+B28</f>
        <v>13413035</v>
      </c>
      <c r="C31" s="119">
        <f t="shared" ref="C31:G31" si="3">C21+C7+C28</f>
        <v>13036699</v>
      </c>
      <c r="D31" s="119">
        <f t="shared" si="3"/>
        <v>12656988.23</v>
      </c>
      <c r="E31" s="119">
        <f t="shared" si="3"/>
        <v>11783594.859999999</v>
      </c>
      <c r="F31" s="119">
        <f t="shared" si="3"/>
        <v>11206076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G14 B18:G31 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F13" sqref="F1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PARA EL DESARROLLO INTEGRAL DE LA FAMILIA DEL MUNICIPIO DE ACAMBARO,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491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492</v>
      </c>
      <c r="B7" s="119">
        <f t="shared" ref="B7:G7" si="0">SUM(B8:B16)</f>
        <v>13413035</v>
      </c>
      <c r="C7" s="119">
        <f t="shared" si="0"/>
        <v>13036699</v>
      </c>
      <c r="D7" s="119">
        <f t="shared" si="0"/>
        <v>12656988.210000001</v>
      </c>
      <c r="E7" s="119">
        <f t="shared" si="0"/>
        <v>11783594.859999999</v>
      </c>
      <c r="F7" s="119">
        <f t="shared" si="0"/>
        <v>11206076</v>
      </c>
      <c r="G7" s="119">
        <f t="shared" si="0"/>
        <v>0</v>
      </c>
    </row>
    <row r="8" spans="1:7" x14ac:dyDescent="0.25">
      <c r="A8" s="58" t="s">
        <v>493</v>
      </c>
      <c r="B8" s="75">
        <v>10801034.01</v>
      </c>
      <c r="C8" s="75">
        <v>10486442</v>
      </c>
      <c r="D8" s="75">
        <v>9926965.8800000008</v>
      </c>
      <c r="E8" s="75">
        <v>9084021.7799999993</v>
      </c>
      <c r="F8" s="75">
        <v>8658582.0700000003</v>
      </c>
      <c r="G8" s="75">
        <v>0</v>
      </c>
    </row>
    <row r="9" spans="1:7" ht="15.75" customHeight="1" x14ac:dyDescent="0.25">
      <c r="A9" s="58" t="s">
        <v>494</v>
      </c>
      <c r="B9" s="75">
        <v>1239863.3899999999</v>
      </c>
      <c r="C9" s="75">
        <v>1136543.0900000001</v>
      </c>
      <c r="D9" s="75">
        <v>1120260</v>
      </c>
      <c r="E9" s="75">
        <v>1276759.8999999999</v>
      </c>
      <c r="F9" s="75">
        <v>1260043</v>
      </c>
      <c r="G9" s="75">
        <v>0</v>
      </c>
    </row>
    <row r="10" spans="1:7" x14ac:dyDescent="0.25">
      <c r="A10" s="58" t="s">
        <v>495</v>
      </c>
      <c r="B10" s="75">
        <v>1049637.6000000001</v>
      </c>
      <c r="C10" s="75">
        <v>1254936.9099999999</v>
      </c>
      <c r="D10" s="75">
        <v>1298617</v>
      </c>
      <c r="E10" s="75">
        <v>1158813.27</v>
      </c>
      <c r="F10" s="75">
        <v>1063450.93</v>
      </c>
      <c r="G10" s="75">
        <v>0</v>
      </c>
    </row>
    <row r="11" spans="1:7" x14ac:dyDescent="0.25">
      <c r="A11" s="58" t="s">
        <v>496</v>
      </c>
      <c r="B11" s="75">
        <v>140000</v>
      </c>
      <c r="C11" s="75">
        <v>134100</v>
      </c>
      <c r="D11" s="75">
        <v>226000</v>
      </c>
      <c r="E11" s="75">
        <v>226000</v>
      </c>
      <c r="F11" s="75">
        <v>220000</v>
      </c>
      <c r="G11" s="75">
        <v>0</v>
      </c>
    </row>
    <row r="12" spans="1:7" x14ac:dyDescent="0.25">
      <c r="A12" s="58" t="s">
        <v>497</v>
      </c>
      <c r="B12" s="75">
        <v>182500</v>
      </c>
      <c r="C12" s="75">
        <v>24677</v>
      </c>
      <c r="D12" s="75">
        <v>85145.33</v>
      </c>
      <c r="E12" s="75">
        <v>37999.910000000003</v>
      </c>
      <c r="F12" s="75">
        <v>4000</v>
      </c>
      <c r="G12" s="75">
        <v>0</v>
      </c>
    </row>
    <row r="13" spans="1:7" x14ac:dyDescent="0.25">
      <c r="A13" s="58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502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504</v>
      </c>
      <c r="B29" s="119">
        <f>B18+B7</f>
        <v>13413035</v>
      </c>
      <c r="C29" s="119">
        <f t="shared" ref="C29:G29" si="2">C18+C7</f>
        <v>13036699</v>
      </c>
      <c r="D29" s="119">
        <f t="shared" si="2"/>
        <v>12656988.210000001</v>
      </c>
      <c r="E29" s="119">
        <f t="shared" si="2"/>
        <v>11783594.859999999</v>
      </c>
      <c r="F29" s="119">
        <f t="shared" si="2"/>
        <v>11206076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 G8 G9 G10 G11 G1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PARA EL DESARROLLO INTEGRAL DE LA FAMILIA DEL MUNICIPIO DE ACAMBARO,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514</v>
      </c>
      <c r="B6" s="119">
        <f>SUM(B7:B18)</f>
        <v>0</v>
      </c>
      <c r="C6" s="119">
        <f t="shared" ref="C6:G6" si="0">SUM(C7:C18)</f>
        <v>0</v>
      </c>
      <c r="D6" s="119">
        <f t="shared" si="0"/>
        <v>11284834</v>
      </c>
      <c r="E6" s="119">
        <f t="shared" si="0"/>
        <v>13318756.370000001</v>
      </c>
      <c r="F6" s="119">
        <f t="shared" si="0"/>
        <v>13614954.92</v>
      </c>
      <c r="G6" s="119">
        <f t="shared" si="0"/>
        <v>13482088.279999999</v>
      </c>
    </row>
    <row r="7" spans="1:7" x14ac:dyDescent="0.25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472</v>
      </c>
      <c r="B13" s="75">
        <v>0</v>
      </c>
      <c r="C13" s="75">
        <v>0</v>
      </c>
      <c r="D13" s="75">
        <v>2440470.0299999998</v>
      </c>
      <c r="E13" s="75">
        <v>3432903.99</v>
      </c>
      <c r="F13" s="75">
        <v>2966114.15</v>
      </c>
      <c r="G13" s="75">
        <v>2690910</v>
      </c>
    </row>
    <row r="14" spans="1:7" x14ac:dyDescent="0.25">
      <c r="A14" s="58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475</v>
      </c>
      <c r="B16" s="75">
        <v>0</v>
      </c>
      <c r="C16" s="75">
        <v>0</v>
      </c>
      <c r="D16" s="75">
        <v>8844363.9700000007</v>
      </c>
      <c r="E16" s="75">
        <v>9885852.3800000008</v>
      </c>
      <c r="F16" s="75">
        <v>10648840.77</v>
      </c>
      <c r="G16" s="75">
        <v>10791178.279999999</v>
      </c>
    </row>
    <row r="17" spans="1:7" x14ac:dyDescent="0.25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517</v>
      </c>
      <c r="B30" s="119">
        <f>B20+B6+B27</f>
        <v>0</v>
      </c>
      <c r="C30" s="119">
        <f t="shared" ref="C30:G30" si="3">C20+C6+C27</f>
        <v>0</v>
      </c>
      <c r="D30" s="119">
        <f t="shared" si="3"/>
        <v>11284834</v>
      </c>
      <c r="E30" s="119">
        <f t="shared" si="3"/>
        <v>13318756.370000001</v>
      </c>
      <c r="F30" s="119">
        <f t="shared" si="3"/>
        <v>13614954.92</v>
      </c>
      <c r="G30" s="119">
        <f t="shared" si="3"/>
        <v>13482088.279999999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4:G15 B13:C13 B17:G30 B16:C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12" sqref="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520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PARA EL DESARROLLO INTEGRAL DE LA FAMILIA DEL MUNICIPIO DE ACAMBARO,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521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492</v>
      </c>
      <c r="B6" s="119">
        <f t="shared" ref="B6:G6" si="0">SUM(B7:B15)</f>
        <v>0</v>
      </c>
      <c r="C6" s="119">
        <f t="shared" si="0"/>
        <v>0</v>
      </c>
      <c r="D6" s="119">
        <f t="shared" si="0"/>
        <v>10354888.459999999</v>
      </c>
      <c r="E6" s="119">
        <f t="shared" si="0"/>
        <v>12475219.630000001</v>
      </c>
      <c r="F6" s="119">
        <f t="shared" si="0"/>
        <v>11717724.380000001</v>
      </c>
      <c r="G6" s="119">
        <f t="shared" si="0"/>
        <v>13878871.779999999</v>
      </c>
    </row>
    <row r="7" spans="1:7" x14ac:dyDescent="0.25">
      <c r="A7" s="58" t="s">
        <v>493</v>
      </c>
      <c r="B7" s="75">
        <v>0</v>
      </c>
      <c r="C7" s="75">
        <v>0</v>
      </c>
      <c r="D7" s="75">
        <v>8586432.6199999992</v>
      </c>
      <c r="E7" s="75">
        <v>9395628.75</v>
      </c>
      <c r="F7" s="75">
        <v>9475675.7599999998</v>
      </c>
      <c r="G7" s="75">
        <v>10375558.17</v>
      </c>
    </row>
    <row r="8" spans="1:7" ht="15.75" customHeight="1" x14ac:dyDescent="0.25">
      <c r="A8" s="58" t="s">
        <v>494</v>
      </c>
      <c r="B8" s="75">
        <v>0</v>
      </c>
      <c r="C8" s="75">
        <v>0</v>
      </c>
      <c r="D8" s="75">
        <v>739968.25</v>
      </c>
      <c r="E8" s="75">
        <v>1086884.6200000001</v>
      </c>
      <c r="F8" s="75">
        <v>996624.24</v>
      </c>
      <c r="G8" s="75">
        <v>1077272.6399999999</v>
      </c>
    </row>
    <row r="9" spans="1:7" x14ac:dyDescent="0.25">
      <c r="A9" s="58" t="s">
        <v>495</v>
      </c>
      <c r="B9" s="75">
        <v>0</v>
      </c>
      <c r="C9" s="75">
        <v>0</v>
      </c>
      <c r="D9" s="75">
        <v>826595.93</v>
      </c>
      <c r="E9" s="75">
        <v>1725466.25</v>
      </c>
      <c r="F9" s="75">
        <v>986058.23</v>
      </c>
      <c r="G9" s="75">
        <v>1528402.44</v>
      </c>
    </row>
    <row r="10" spans="1:7" x14ac:dyDescent="0.25">
      <c r="A10" s="58" t="s">
        <v>496</v>
      </c>
      <c r="B10" s="75">
        <v>0</v>
      </c>
      <c r="C10" s="75">
        <v>0</v>
      </c>
      <c r="D10" s="75">
        <v>201891.66</v>
      </c>
      <c r="E10" s="75">
        <v>226637.31</v>
      </c>
      <c r="F10" s="75">
        <v>236702</v>
      </c>
      <c r="G10" s="75">
        <v>128507.53</v>
      </c>
    </row>
    <row r="11" spans="1:7" x14ac:dyDescent="0.25">
      <c r="A11" s="58" t="s">
        <v>497</v>
      </c>
      <c r="B11" s="75">
        <v>0</v>
      </c>
      <c r="C11" s="75">
        <v>0</v>
      </c>
      <c r="D11" s="75">
        <v>0</v>
      </c>
      <c r="E11" s="75">
        <v>40602.699999999997</v>
      </c>
      <c r="F11" s="75">
        <v>22664.15</v>
      </c>
      <c r="G11" s="75">
        <v>769131</v>
      </c>
    </row>
    <row r="12" spans="1:7" x14ac:dyDescent="0.25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504</v>
      </c>
      <c r="B28" s="119">
        <f>B17+B6</f>
        <v>0</v>
      </c>
      <c r="C28" s="119">
        <f t="shared" ref="C28:G28" si="2">C17+C6</f>
        <v>0</v>
      </c>
      <c r="D28" s="119">
        <f t="shared" si="2"/>
        <v>10354888.459999999</v>
      </c>
      <c r="E28" s="119">
        <f t="shared" si="2"/>
        <v>12475219.630000001</v>
      </c>
      <c r="F28" s="119">
        <f t="shared" si="2"/>
        <v>11717724.380000001</v>
      </c>
      <c r="G28" s="119">
        <f t="shared" si="2"/>
        <v>13878871.779999999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C7 B8:C8 B9:C9 B10:C10 B11:D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SISTEMA PARA EL DESARROLLO INTEGRAL DE LA FAMILIA DEL MUNICIPIO DE ACAMBARO, GTO.</v>
      </c>
      <c r="B2" s="182"/>
      <c r="C2" s="182"/>
      <c r="D2" s="182"/>
      <c r="E2" s="182"/>
      <c r="F2" s="183"/>
    </row>
    <row r="3" spans="1:6" x14ac:dyDescent="0.25">
      <c r="A3" s="178" t="s">
        <v>525</v>
      </c>
      <c r="B3" s="179"/>
      <c r="C3" s="179"/>
      <c r="D3" s="179"/>
      <c r="E3" s="179"/>
      <c r="F3" s="180"/>
    </row>
    <row r="4" spans="1:6" ht="30" x14ac:dyDescent="0.25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 x14ac:dyDescent="0.25">
      <c r="A5" s="143" t="s">
        <v>531</v>
      </c>
      <c r="B5" s="148"/>
      <c r="C5" s="148"/>
      <c r="D5" s="148"/>
      <c r="E5" s="148"/>
      <c r="F5" s="148"/>
    </row>
    <row r="6" spans="1:6" ht="30" x14ac:dyDescent="0.25">
      <c r="A6" s="146" t="s">
        <v>532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534</v>
      </c>
      <c r="B9" s="145"/>
      <c r="C9" s="145"/>
      <c r="D9" s="145"/>
      <c r="E9" s="145"/>
      <c r="F9" s="145"/>
    </row>
    <row r="10" spans="1:6" x14ac:dyDescent="0.25">
      <c r="A10" s="146" t="s">
        <v>535</v>
      </c>
      <c r="B10" s="155"/>
      <c r="C10" s="155"/>
      <c r="D10" s="155"/>
      <c r="E10" s="155"/>
      <c r="F10" s="155"/>
    </row>
    <row r="11" spans="1:6" x14ac:dyDescent="0.25">
      <c r="A11" s="67" t="s">
        <v>536</v>
      </c>
      <c r="B11" s="155"/>
      <c r="C11" s="155"/>
      <c r="D11" s="155"/>
      <c r="E11" s="155"/>
      <c r="F11" s="155"/>
    </row>
    <row r="12" spans="1:6" x14ac:dyDescent="0.25">
      <c r="A12" s="67" t="s">
        <v>537</v>
      </c>
      <c r="B12" s="155"/>
      <c r="C12" s="155"/>
      <c r="D12" s="155"/>
      <c r="E12" s="155"/>
      <c r="F12" s="155"/>
    </row>
    <row r="13" spans="1:6" x14ac:dyDescent="0.25">
      <c r="A13" s="67" t="s">
        <v>538</v>
      </c>
      <c r="B13" s="155"/>
      <c r="C13" s="155"/>
      <c r="D13" s="155"/>
      <c r="E13" s="155"/>
      <c r="F13" s="155"/>
    </row>
    <row r="14" spans="1:6" x14ac:dyDescent="0.25">
      <c r="A14" s="146" t="s">
        <v>539</v>
      </c>
      <c r="B14" s="155"/>
      <c r="C14" s="155"/>
      <c r="D14" s="155"/>
      <c r="E14" s="155"/>
      <c r="F14" s="155"/>
    </row>
    <row r="15" spans="1:6" x14ac:dyDescent="0.25">
      <c r="A15" s="67" t="s">
        <v>536</v>
      </c>
      <c r="B15" s="155"/>
      <c r="C15" s="155"/>
      <c r="D15" s="155"/>
      <c r="E15" s="155"/>
      <c r="F15" s="155"/>
    </row>
    <row r="16" spans="1:6" x14ac:dyDescent="0.25">
      <c r="A16" s="67" t="s">
        <v>537</v>
      </c>
      <c r="B16" s="156"/>
      <c r="C16" s="156"/>
      <c r="D16" s="156"/>
      <c r="E16" s="156"/>
      <c r="F16" s="156"/>
    </row>
    <row r="17" spans="1:6" x14ac:dyDescent="0.25">
      <c r="A17" s="67" t="s">
        <v>538</v>
      </c>
      <c r="B17" s="157"/>
      <c r="C17" s="157"/>
      <c r="D17" s="157"/>
      <c r="E17" s="157"/>
      <c r="F17" s="157"/>
    </row>
    <row r="18" spans="1:6" x14ac:dyDescent="0.25">
      <c r="A18" s="146" t="s">
        <v>540</v>
      </c>
      <c r="B18" s="157"/>
      <c r="C18" s="157"/>
      <c r="D18" s="157"/>
      <c r="E18" s="157"/>
      <c r="F18" s="157"/>
    </row>
    <row r="19" spans="1:6" x14ac:dyDescent="0.25">
      <c r="A19" s="146" t="s">
        <v>541</v>
      </c>
      <c r="B19" s="157"/>
      <c r="C19" s="157"/>
      <c r="D19" s="157"/>
      <c r="E19" s="157"/>
      <c r="F19" s="157"/>
    </row>
    <row r="20" spans="1:6" x14ac:dyDescent="0.25">
      <c r="A20" s="146" t="s">
        <v>542</v>
      </c>
      <c r="B20" s="158"/>
      <c r="C20" s="158"/>
      <c r="D20" s="158"/>
      <c r="E20" s="158"/>
      <c r="F20" s="158"/>
    </row>
    <row r="21" spans="1:6" x14ac:dyDescent="0.25">
      <c r="A21" s="146" t="s">
        <v>543</v>
      </c>
      <c r="B21" s="158"/>
      <c r="C21" s="158"/>
      <c r="D21" s="158"/>
      <c r="E21" s="158"/>
      <c r="F21" s="158"/>
    </row>
    <row r="22" spans="1:6" x14ac:dyDescent="0.25">
      <c r="A22" s="146" t="s">
        <v>544</v>
      </c>
      <c r="B22" s="158"/>
      <c r="C22" s="158"/>
      <c r="D22" s="158"/>
      <c r="E22" s="158"/>
      <c r="F22" s="158"/>
    </row>
    <row r="23" spans="1:6" x14ac:dyDescent="0.25">
      <c r="A23" s="146" t="s">
        <v>545</v>
      </c>
      <c r="B23" s="158"/>
      <c r="C23" s="158"/>
      <c r="D23" s="158"/>
      <c r="E23" s="158"/>
      <c r="F23" s="158"/>
    </row>
    <row r="24" spans="1:6" x14ac:dyDescent="0.25">
      <c r="A24" s="146" t="s">
        <v>546</v>
      </c>
      <c r="B24" s="150"/>
      <c r="C24" s="150"/>
      <c r="D24" s="150"/>
      <c r="E24" s="150"/>
      <c r="F24" s="150"/>
    </row>
    <row r="25" spans="1:6" x14ac:dyDescent="0.25">
      <c r="A25" s="146" t="s">
        <v>547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548</v>
      </c>
      <c r="B27" s="149"/>
      <c r="C27" s="149"/>
      <c r="D27" s="149"/>
      <c r="E27" s="149"/>
      <c r="F27" s="149"/>
    </row>
    <row r="28" spans="1:6" x14ac:dyDescent="0.25">
      <c r="A28" s="146" t="s">
        <v>549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550</v>
      </c>
      <c r="B30" s="53"/>
      <c r="C30" s="53"/>
      <c r="D30" s="53"/>
      <c r="E30" s="53"/>
      <c r="F30" s="53"/>
    </row>
    <row r="31" spans="1:6" x14ac:dyDescent="0.25">
      <c r="A31" s="154" t="s">
        <v>535</v>
      </c>
      <c r="B31" s="91"/>
      <c r="C31" s="91"/>
      <c r="D31" s="91"/>
      <c r="E31" s="91"/>
      <c r="F31" s="91"/>
    </row>
    <row r="32" spans="1:6" x14ac:dyDescent="0.25">
      <c r="A32" s="154" t="s">
        <v>539</v>
      </c>
      <c r="B32" s="91"/>
      <c r="C32" s="91"/>
      <c r="D32" s="91"/>
      <c r="E32" s="91"/>
      <c r="F32" s="91"/>
    </row>
    <row r="33" spans="1:6" x14ac:dyDescent="0.25">
      <c r="A33" s="154" t="s">
        <v>551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552</v>
      </c>
      <c r="B35" s="53"/>
      <c r="C35" s="53"/>
      <c r="D35" s="53"/>
      <c r="E35" s="53"/>
      <c r="F35" s="53"/>
    </row>
    <row r="36" spans="1:6" x14ac:dyDescent="0.25">
      <c r="A36" s="154" t="s">
        <v>553</v>
      </c>
      <c r="B36" s="53"/>
      <c r="C36" s="53"/>
      <c r="D36" s="53"/>
      <c r="E36" s="53"/>
      <c r="F36" s="53"/>
    </row>
    <row r="37" spans="1:6" x14ac:dyDescent="0.25">
      <c r="A37" s="154" t="s">
        <v>554</v>
      </c>
      <c r="B37" s="53"/>
      <c r="C37" s="53"/>
      <c r="D37" s="53"/>
      <c r="E37" s="53"/>
      <c r="F37" s="53"/>
    </row>
    <row r="38" spans="1:6" x14ac:dyDescent="0.25">
      <c r="A38" s="154" t="s">
        <v>555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557</v>
      </c>
      <c r="B42" s="53"/>
      <c r="C42" s="53"/>
      <c r="D42" s="53"/>
      <c r="E42" s="53"/>
      <c r="F42" s="53"/>
    </row>
    <row r="43" spans="1:6" x14ac:dyDescent="0.25">
      <c r="A43" s="154" t="s">
        <v>558</v>
      </c>
      <c r="B43" s="91"/>
      <c r="C43" s="91"/>
      <c r="D43" s="91"/>
      <c r="E43" s="91"/>
      <c r="F43" s="91"/>
    </row>
    <row r="44" spans="1:6" x14ac:dyDescent="0.25">
      <c r="A44" s="154" t="s">
        <v>559</v>
      </c>
      <c r="B44" s="91"/>
      <c r="C44" s="91"/>
      <c r="D44" s="91"/>
      <c r="E44" s="91"/>
      <c r="F44" s="91"/>
    </row>
    <row r="45" spans="1:6" x14ac:dyDescent="0.25">
      <c r="A45" s="154" t="s">
        <v>560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561</v>
      </c>
      <c r="B47" s="53"/>
      <c r="C47" s="53"/>
      <c r="D47" s="53"/>
      <c r="E47" s="53"/>
      <c r="F47" s="53"/>
    </row>
    <row r="48" spans="1:6" x14ac:dyDescent="0.25">
      <c r="A48" s="154" t="s">
        <v>559</v>
      </c>
      <c r="B48" s="91"/>
      <c r="C48" s="91"/>
      <c r="D48" s="91"/>
      <c r="E48" s="91"/>
      <c r="F48" s="91"/>
    </row>
    <row r="49" spans="1:6" x14ac:dyDescent="0.25">
      <c r="A49" s="154" t="s">
        <v>560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562</v>
      </c>
      <c r="B51" s="53"/>
      <c r="C51" s="53"/>
      <c r="D51" s="53"/>
      <c r="E51" s="53"/>
      <c r="F51" s="53"/>
    </row>
    <row r="52" spans="1:6" x14ac:dyDescent="0.25">
      <c r="A52" s="154" t="s">
        <v>559</v>
      </c>
      <c r="B52" s="91"/>
      <c r="C52" s="91"/>
      <c r="D52" s="91"/>
      <c r="E52" s="91"/>
      <c r="F52" s="91"/>
    </row>
    <row r="53" spans="1:6" x14ac:dyDescent="0.25">
      <c r="A53" s="154" t="s">
        <v>560</v>
      </c>
      <c r="B53" s="91"/>
      <c r="C53" s="91"/>
      <c r="D53" s="91"/>
      <c r="E53" s="91"/>
      <c r="F53" s="91"/>
    </row>
    <row r="54" spans="1:6" x14ac:dyDescent="0.25">
      <c r="A54" s="154" t="s">
        <v>563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564</v>
      </c>
      <c r="B56" s="53"/>
      <c r="C56" s="53"/>
      <c r="D56" s="53"/>
      <c r="E56" s="53"/>
      <c r="F56" s="53"/>
    </row>
    <row r="57" spans="1:6" x14ac:dyDescent="0.25">
      <c r="A57" s="154" t="s">
        <v>559</v>
      </c>
      <c r="B57" s="91"/>
      <c r="C57" s="91"/>
      <c r="D57" s="91"/>
      <c r="E57" s="91"/>
      <c r="F57" s="91"/>
    </row>
    <row r="58" spans="1:6" x14ac:dyDescent="0.25">
      <c r="A58" s="154" t="s">
        <v>560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565</v>
      </c>
      <c r="B60" s="53"/>
      <c r="C60" s="53"/>
      <c r="D60" s="53"/>
      <c r="E60" s="53"/>
      <c r="F60" s="53"/>
    </row>
    <row r="61" spans="1:6" x14ac:dyDescent="0.25">
      <c r="A61" s="154" t="s">
        <v>566</v>
      </c>
      <c r="B61" s="141"/>
      <c r="C61" s="141"/>
      <c r="D61" s="141"/>
      <c r="E61" s="141"/>
      <c r="F61" s="141"/>
    </row>
    <row r="62" spans="1:6" x14ac:dyDescent="0.25">
      <c r="A62" s="154" t="s">
        <v>567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568</v>
      </c>
      <c r="B64" s="141"/>
      <c r="C64" s="141"/>
      <c r="D64" s="141"/>
      <c r="E64" s="141"/>
      <c r="F64" s="141"/>
    </row>
    <row r="65" spans="1:6" x14ac:dyDescent="0.25">
      <c r="A65" s="154" t="s">
        <v>569</v>
      </c>
      <c r="B65" s="141"/>
      <c r="C65" s="141"/>
      <c r="D65" s="141"/>
      <c r="E65" s="141"/>
      <c r="F65" s="141"/>
    </row>
    <row r="66" spans="1:6" x14ac:dyDescent="0.25">
      <c r="A66" s="154" t="s">
        <v>570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455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SISTEMA PARA EL DESARROLLO INTEGRAL DE LA FAMILIA DEL MUNICIPIO DE ACAMBARO,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84" t="s">
        <v>507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571</v>
      </c>
      <c r="C7" s="185"/>
      <c r="D7" s="185"/>
      <c r="E7" s="185"/>
      <c r="F7" s="185"/>
      <c r="G7" s="185"/>
    </row>
    <row r="8" spans="1:7" ht="30" x14ac:dyDescent="0.25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PARA EL DESARROLLO INTEGRAL DE LA FAMILIA DEL MUNICIPIO DE ACAMBARO,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491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8" t="s">
        <v>582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571</v>
      </c>
      <c r="C7" s="185"/>
      <c r="D7" s="185"/>
      <c r="E7" s="185"/>
      <c r="F7" s="185"/>
      <c r="G7" s="185"/>
    </row>
    <row r="8" spans="1:7" x14ac:dyDescent="0.25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PARA EL DESARROLLO INTEGRAL DE LA FAMILIA DEL MUNICIPIO DE ACAMBARO,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586</v>
      </c>
    </row>
    <row r="7" spans="1:7" x14ac:dyDescent="0.25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520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PARA EL DESARROLLO INTEGRAL DE LA FAMILIA DEL MUNICIPIO DE ACAMBARO,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521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600</v>
      </c>
    </row>
    <row r="7" spans="1:7" x14ac:dyDescent="0.25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SISTEMA PARA EL DESARROLLO INTEGRAL DE LA FAMILIA DEL MUNICIPIO DE ACAMBARO,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 x14ac:dyDescent="0.25">
      <c r="A5" s="18" t="s">
        <v>531</v>
      </c>
      <c r="B5" s="53"/>
      <c r="C5" s="53"/>
      <c r="D5" s="53"/>
      <c r="E5" s="53"/>
      <c r="F5" s="53"/>
    </row>
    <row r="6" spans="1:6" ht="30" x14ac:dyDescent="0.25">
      <c r="A6" s="59" t="s">
        <v>532</v>
      </c>
      <c r="B6" s="60"/>
      <c r="C6" s="60"/>
      <c r="D6" s="60"/>
      <c r="E6" s="60"/>
      <c r="F6" s="60"/>
    </row>
    <row r="7" spans="1:6" ht="15" x14ac:dyDescent="0.25">
      <c r="A7" s="59" t="s">
        <v>533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534</v>
      </c>
      <c r="B9" s="45"/>
      <c r="C9" s="45"/>
      <c r="D9" s="45"/>
      <c r="E9" s="45"/>
      <c r="F9" s="45"/>
    </row>
    <row r="10" spans="1:6" ht="15" x14ac:dyDescent="0.25">
      <c r="A10" s="59" t="s">
        <v>535</v>
      </c>
      <c r="B10" s="60"/>
      <c r="C10" s="60"/>
      <c r="D10" s="60"/>
      <c r="E10" s="60"/>
      <c r="F10" s="60"/>
    </row>
    <row r="11" spans="1:6" ht="15" x14ac:dyDescent="0.25">
      <c r="A11" s="80" t="s">
        <v>536</v>
      </c>
      <c r="B11" s="60"/>
      <c r="C11" s="60"/>
      <c r="D11" s="60"/>
      <c r="E11" s="60"/>
      <c r="F11" s="60"/>
    </row>
    <row r="12" spans="1:6" ht="15" x14ac:dyDescent="0.25">
      <c r="A12" s="80" t="s">
        <v>537</v>
      </c>
      <c r="B12" s="60"/>
      <c r="C12" s="60"/>
      <c r="D12" s="60"/>
      <c r="E12" s="60"/>
      <c r="F12" s="60"/>
    </row>
    <row r="13" spans="1:6" ht="15" x14ac:dyDescent="0.25">
      <c r="A13" s="80" t="s">
        <v>538</v>
      </c>
      <c r="B13" s="60"/>
      <c r="C13" s="60"/>
      <c r="D13" s="60"/>
      <c r="E13" s="60"/>
      <c r="F13" s="60"/>
    </row>
    <row r="14" spans="1:6" ht="15" x14ac:dyDescent="0.25">
      <c r="A14" s="59" t="s">
        <v>539</v>
      </c>
      <c r="B14" s="60"/>
      <c r="C14" s="60"/>
      <c r="D14" s="60"/>
      <c r="E14" s="60"/>
      <c r="F14" s="60"/>
    </row>
    <row r="15" spans="1:6" ht="15" x14ac:dyDescent="0.25">
      <c r="A15" s="80" t="s">
        <v>536</v>
      </c>
      <c r="B15" s="60"/>
      <c r="C15" s="60"/>
      <c r="D15" s="60"/>
      <c r="E15" s="60"/>
      <c r="F15" s="60"/>
    </row>
    <row r="16" spans="1:6" ht="15" x14ac:dyDescent="0.25">
      <c r="A16" s="80" t="s">
        <v>537</v>
      </c>
      <c r="B16" s="60"/>
      <c r="C16" s="60"/>
      <c r="D16" s="60"/>
      <c r="E16" s="60"/>
      <c r="F16" s="60"/>
    </row>
    <row r="17" spans="1:6" ht="15" x14ac:dyDescent="0.25">
      <c r="A17" s="80" t="s">
        <v>538</v>
      </c>
      <c r="B17" s="60"/>
      <c r="C17" s="60"/>
      <c r="D17" s="60"/>
      <c r="E17" s="60"/>
      <c r="F17" s="60"/>
    </row>
    <row r="18" spans="1:6" ht="15" x14ac:dyDescent="0.25">
      <c r="A18" s="59" t="s">
        <v>540</v>
      </c>
      <c r="B18" s="122"/>
      <c r="C18" s="60"/>
      <c r="D18" s="60"/>
      <c r="E18" s="60"/>
      <c r="F18" s="60"/>
    </row>
    <row r="19" spans="1:6" ht="15" x14ac:dyDescent="0.25">
      <c r="A19" s="59" t="s">
        <v>541</v>
      </c>
      <c r="B19" s="60"/>
      <c r="C19" s="60"/>
      <c r="D19" s="60"/>
      <c r="E19" s="60"/>
      <c r="F19" s="60"/>
    </row>
    <row r="20" spans="1:6" ht="30" x14ac:dyDescent="0.25">
      <c r="A20" s="59" t="s">
        <v>542</v>
      </c>
      <c r="B20" s="123"/>
      <c r="C20" s="123"/>
      <c r="D20" s="123"/>
      <c r="E20" s="123"/>
      <c r="F20" s="123"/>
    </row>
    <row r="21" spans="1:6" ht="30" x14ac:dyDescent="0.25">
      <c r="A21" s="59" t="s">
        <v>543</v>
      </c>
      <c r="B21" s="123"/>
      <c r="C21" s="123"/>
      <c r="D21" s="123"/>
      <c r="E21" s="123"/>
      <c r="F21" s="123"/>
    </row>
    <row r="22" spans="1:6" ht="30" x14ac:dyDescent="0.25">
      <c r="A22" s="59" t="s">
        <v>544</v>
      </c>
      <c r="B22" s="123"/>
      <c r="C22" s="123"/>
      <c r="D22" s="123"/>
      <c r="E22" s="123"/>
      <c r="F22" s="123"/>
    </row>
    <row r="23" spans="1:6" ht="15" x14ac:dyDescent="0.25">
      <c r="A23" s="59" t="s">
        <v>545</v>
      </c>
      <c r="B23" s="123"/>
      <c r="C23" s="123"/>
      <c r="D23" s="123"/>
      <c r="E23" s="123"/>
      <c r="F23" s="123"/>
    </row>
    <row r="24" spans="1:6" ht="15" x14ac:dyDescent="0.25">
      <c r="A24" s="59" t="s">
        <v>546</v>
      </c>
      <c r="B24" s="124"/>
      <c r="C24" s="60"/>
      <c r="D24" s="60"/>
      <c r="E24" s="60"/>
      <c r="F24" s="60"/>
    </row>
    <row r="25" spans="1:6" ht="15" x14ac:dyDescent="0.25">
      <c r="A25" s="59" t="s">
        <v>547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548</v>
      </c>
      <c r="B27" s="45"/>
      <c r="C27" s="45"/>
      <c r="D27" s="45"/>
      <c r="E27" s="45"/>
      <c r="F27" s="45"/>
    </row>
    <row r="28" spans="1:6" ht="15" x14ac:dyDescent="0.25">
      <c r="A28" s="59" t="s">
        <v>549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550</v>
      </c>
      <c r="B30" s="45"/>
      <c r="C30" s="45"/>
      <c r="D30" s="45"/>
      <c r="E30" s="45"/>
      <c r="F30" s="45"/>
    </row>
    <row r="31" spans="1:6" ht="15" x14ac:dyDescent="0.25">
      <c r="A31" s="59" t="s">
        <v>535</v>
      </c>
      <c r="B31" s="60"/>
      <c r="C31" s="60"/>
      <c r="D31" s="60"/>
      <c r="E31" s="60"/>
      <c r="F31" s="60"/>
    </row>
    <row r="32" spans="1:6" ht="15" x14ac:dyDescent="0.25">
      <c r="A32" s="59" t="s">
        <v>539</v>
      </c>
      <c r="B32" s="60"/>
      <c r="C32" s="60"/>
      <c r="D32" s="60"/>
      <c r="E32" s="60"/>
      <c r="F32" s="60"/>
    </row>
    <row r="33" spans="1:6" ht="15" x14ac:dyDescent="0.25">
      <c r="A33" s="59" t="s">
        <v>551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552</v>
      </c>
      <c r="B35" s="45"/>
      <c r="C35" s="45"/>
      <c r="D35" s="45"/>
      <c r="E35" s="45"/>
      <c r="F35" s="45"/>
    </row>
    <row r="36" spans="1:6" ht="15" x14ac:dyDescent="0.25">
      <c r="A36" s="59" t="s">
        <v>553</v>
      </c>
      <c r="B36" s="60"/>
      <c r="C36" s="60"/>
      <c r="D36" s="60"/>
      <c r="E36" s="60"/>
      <c r="F36" s="60"/>
    </row>
    <row r="37" spans="1:6" ht="15" x14ac:dyDescent="0.25">
      <c r="A37" s="59" t="s">
        <v>554</v>
      </c>
      <c r="B37" s="60"/>
      <c r="C37" s="60"/>
      <c r="D37" s="60"/>
      <c r="E37" s="60"/>
      <c r="F37" s="60"/>
    </row>
    <row r="38" spans="1:6" ht="15" x14ac:dyDescent="0.25">
      <c r="A38" s="59" t="s">
        <v>555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557</v>
      </c>
      <c r="B42" s="45"/>
      <c r="C42" s="45"/>
      <c r="D42" s="45"/>
      <c r="E42" s="45"/>
      <c r="F42" s="45"/>
    </row>
    <row r="43" spans="1:6" ht="15" x14ac:dyDescent="0.25">
      <c r="A43" s="59" t="s">
        <v>558</v>
      </c>
      <c r="B43" s="60"/>
      <c r="C43" s="60"/>
      <c r="D43" s="60"/>
      <c r="E43" s="60"/>
      <c r="F43" s="60"/>
    </row>
    <row r="44" spans="1:6" ht="15" x14ac:dyDescent="0.25">
      <c r="A44" s="59" t="s">
        <v>559</v>
      </c>
      <c r="B44" s="60"/>
      <c r="C44" s="60"/>
      <c r="D44" s="60"/>
      <c r="E44" s="60"/>
      <c r="F44" s="60"/>
    </row>
    <row r="45" spans="1:6" ht="15" x14ac:dyDescent="0.25">
      <c r="A45" s="59" t="s">
        <v>560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561</v>
      </c>
      <c r="B47" s="45"/>
      <c r="C47" s="45"/>
      <c r="D47" s="45"/>
      <c r="E47" s="45"/>
      <c r="F47" s="45"/>
    </row>
    <row r="48" spans="1:6" ht="15" x14ac:dyDescent="0.25">
      <c r="A48" s="59" t="s">
        <v>559</v>
      </c>
      <c r="B48" s="123"/>
      <c r="C48" s="123"/>
      <c r="D48" s="123"/>
      <c r="E48" s="123"/>
      <c r="F48" s="123"/>
    </row>
    <row r="49" spans="1:6" ht="15" x14ac:dyDescent="0.25">
      <c r="A49" s="59" t="s">
        <v>560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562</v>
      </c>
      <c r="B51" s="45"/>
      <c r="C51" s="45"/>
      <c r="D51" s="45"/>
      <c r="E51" s="45"/>
      <c r="F51" s="45"/>
    </row>
    <row r="52" spans="1:6" ht="15" x14ac:dyDescent="0.25">
      <c r="A52" s="59" t="s">
        <v>559</v>
      </c>
      <c r="B52" s="60"/>
      <c r="C52" s="60"/>
      <c r="D52" s="60"/>
      <c r="E52" s="60"/>
      <c r="F52" s="60"/>
    </row>
    <row r="53" spans="1:6" ht="15" x14ac:dyDescent="0.25">
      <c r="A53" s="59" t="s">
        <v>560</v>
      </c>
      <c r="B53" s="60"/>
      <c r="C53" s="60"/>
      <c r="D53" s="60"/>
      <c r="E53" s="60"/>
      <c r="F53" s="60"/>
    </row>
    <row r="54" spans="1:6" ht="15" x14ac:dyDescent="0.25">
      <c r="A54" s="59" t="s">
        <v>563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560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570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SISTEMA PARA EL DESARROLLO INTEGRAL DE LA FAMILIA DEL MUNICIPIO DE ACAMBARO,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251240.8</v>
      </c>
      <c r="C18" s="108"/>
      <c r="D18" s="108"/>
      <c r="E18" s="108"/>
      <c r="F18" s="4">
        <v>171483.19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251240.8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171483.19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SISTEMA PARA EL DESARROLLO INTEGRAL DE LA FAMILIA DEL MUNICIPIO DE ACAMBARO,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19" sqref="D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SISTEMA PARA EL DESARROLLO INTEGRAL DE LA FAMILIA DEL MUNICIPIO DE ACAMBARO, GTO.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13413035</v>
      </c>
      <c r="C8" s="14">
        <f>SUM(C9:C11)</f>
        <v>3557440.75</v>
      </c>
      <c r="D8" s="14">
        <f>SUM(D9:D11)</f>
        <v>3557440.75</v>
      </c>
    </row>
    <row r="9" spans="1:4" x14ac:dyDescent="0.25">
      <c r="A9" s="58" t="s">
        <v>197</v>
      </c>
      <c r="B9" s="94">
        <v>13413035</v>
      </c>
      <c r="C9" s="94">
        <v>3557440.75</v>
      </c>
      <c r="D9" s="94">
        <v>3557440.75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13413035</v>
      </c>
      <c r="C13" s="14">
        <f>C14+C15</f>
        <v>3500879.02</v>
      </c>
      <c r="D13" s="14">
        <f>D14+D15</f>
        <v>3500879.02</v>
      </c>
    </row>
    <row r="14" spans="1:4" x14ac:dyDescent="0.25">
      <c r="A14" s="58" t="s">
        <v>201</v>
      </c>
      <c r="B14" s="94">
        <v>13413035</v>
      </c>
      <c r="C14" s="94">
        <v>3500879.02</v>
      </c>
      <c r="D14" s="94">
        <v>3500879.02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699591.09</v>
      </c>
      <c r="D17" s="14">
        <f>D18+D19</f>
        <v>699591.09</v>
      </c>
    </row>
    <row r="18" spans="1:4" x14ac:dyDescent="0.25">
      <c r="A18" s="58" t="s">
        <v>204</v>
      </c>
      <c r="B18" s="16">
        <v>0</v>
      </c>
      <c r="C18" s="47">
        <v>699591.09</v>
      </c>
      <c r="D18" s="47">
        <v>699591.09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756152.82</v>
      </c>
      <c r="D21" s="14">
        <f>D8-D13+D17</f>
        <v>756152.82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756152.82</v>
      </c>
      <c r="D23" s="14">
        <f>D21-D11</f>
        <v>756152.82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56561.729999999981</v>
      </c>
      <c r="D25" s="14">
        <f>D23-D17</f>
        <v>56561.729999999981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56561.729999999981</v>
      </c>
      <c r="D33" s="4">
        <f>D25+D29</f>
        <v>56561.729999999981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13413035</v>
      </c>
      <c r="C48" s="96">
        <f>C9</f>
        <v>3557440.75</v>
      </c>
      <c r="D48" s="96">
        <f>D9</f>
        <v>3557440.75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13413035</v>
      </c>
      <c r="C53" s="47">
        <f>C14</f>
        <v>3500879.02</v>
      </c>
      <c r="D53" s="47">
        <f>D14</f>
        <v>3500879.02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699591.09</v>
      </c>
      <c r="D55" s="47">
        <f>D18</f>
        <v>699591.09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756152.82</v>
      </c>
      <c r="D57" s="4">
        <f>D48+D49-D53+D55</f>
        <v>756152.82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756152.82</v>
      </c>
      <c r="D59" s="4">
        <f>D57-D49</f>
        <v>756152.82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1" zoomScale="75" zoomScaleNormal="75" workbookViewId="0">
      <selection activeCell="G41" sqref="G4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PARA EL DESARROLLO INTEGRAL DE LA FAMILIA DEL MUNICIPIO DE ACAMBARO,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47">
        <v>2612000</v>
      </c>
      <c r="C15" s="47">
        <v>0</v>
      </c>
      <c r="D15" s="47">
        <v>2612000</v>
      </c>
      <c r="E15" s="47">
        <v>857182</v>
      </c>
      <c r="F15" s="47">
        <v>857182</v>
      </c>
      <c r="G15" s="47">
        <f t="shared" si="0"/>
        <v>-1754818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10801035</v>
      </c>
      <c r="C34" s="47">
        <v>210069.2</v>
      </c>
      <c r="D34" s="47">
        <v>11011104.199999999</v>
      </c>
      <c r="E34" s="47">
        <v>2700258.75</v>
      </c>
      <c r="F34" s="47">
        <v>2700258.75</v>
      </c>
      <c r="G34" s="47">
        <f t="shared" si="4"/>
        <v>-8100776.25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13413035</v>
      </c>
      <c r="C41" s="4">
        <f t="shared" si="7"/>
        <v>210069.2</v>
      </c>
      <c r="D41" s="4">
        <f t="shared" si="7"/>
        <v>13623104.199999999</v>
      </c>
      <c r="E41" s="4">
        <f t="shared" si="7"/>
        <v>3557440.75</v>
      </c>
      <c r="F41" s="4">
        <f t="shared" si="7"/>
        <v>3557440.75</v>
      </c>
      <c r="G41" s="4">
        <f t="shared" si="7"/>
        <v>-9855594.25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13413035</v>
      </c>
      <c r="C70" s="4">
        <f t="shared" si="16"/>
        <v>210069.2</v>
      </c>
      <c r="D70" s="4">
        <f t="shared" si="16"/>
        <v>13623104.199999999</v>
      </c>
      <c r="E70" s="4">
        <f t="shared" si="16"/>
        <v>3557440.75</v>
      </c>
      <c r="F70" s="4">
        <f t="shared" si="16"/>
        <v>3557440.75</v>
      </c>
      <c r="G70" s="4">
        <f t="shared" si="16"/>
        <v>-9855594.25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D28" sqref="D2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SISTEMA PARA EL DESARROLLO INTEGRAL DE LA FAMILIA DEL MUNICIPIO DE ACAMBARO,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f t="shared" ref="B9:G9" si="0">SUM(B10,B18,B28,B38,B48,B58,B62,B71,B75)</f>
        <v>13413035</v>
      </c>
      <c r="C9" s="83">
        <f t="shared" si="0"/>
        <v>1039898.6699999999</v>
      </c>
      <c r="D9" s="83">
        <f t="shared" si="0"/>
        <v>14452933.669999998</v>
      </c>
      <c r="E9" s="83">
        <f t="shared" si="0"/>
        <v>3500879.02</v>
      </c>
      <c r="F9" s="83">
        <f t="shared" si="0"/>
        <v>3500879.02</v>
      </c>
      <c r="G9" s="83">
        <f t="shared" si="0"/>
        <v>10952054.65</v>
      </c>
    </row>
    <row r="10" spans="1:7" x14ac:dyDescent="0.25">
      <c r="A10" s="84" t="s">
        <v>313</v>
      </c>
      <c r="B10" s="83">
        <f t="shared" ref="B10:G10" si="1">SUM(B11:B17)</f>
        <v>10542274.41</v>
      </c>
      <c r="C10" s="83">
        <f t="shared" si="1"/>
        <v>210069.2</v>
      </c>
      <c r="D10" s="83">
        <f t="shared" si="1"/>
        <v>10752343.609999999</v>
      </c>
      <c r="E10" s="83">
        <f t="shared" si="1"/>
        <v>2244682.91</v>
      </c>
      <c r="F10" s="83">
        <f t="shared" si="1"/>
        <v>2244682.91</v>
      </c>
      <c r="G10" s="83">
        <f t="shared" si="1"/>
        <v>8507660.6999999993</v>
      </c>
    </row>
    <row r="11" spans="1:7" x14ac:dyDescent="0.25">
      <c r="A11" s="85" t="s">
        <v>314</v>
      </c>
      <c r="B11" s="75">
        <v>7362297.8700000001</v>
      </c>
      <c r="C11" s="75">
        <v>0</v>
      </c>
      <c r="D11" s="75">
        <v>7362297.8700000001</v>
      </c>
      <c r="E11" s="75">
        <v>1747145.06</v>
      </c>
      <c r="F11" s="75">
        <v>1747145.06</v>
      </c>
      <c r="G11" s="75">
        <f>D11-E11</f>
        <v>5615152.8100000005</v>
      </c>
    </row>
    <row r="12" spans="1:7" x14ac:dyDescent="0.25">
      <c r="A12" s="85" t="s">
        <v>315</v>
      </c>
      <c r="B12" s="75">
        <v>158208</v>
      </c>
      <c r="C12" s="75">
        <v>0</v>
      </c>
      <c r="D12" s="75">
        <v>158208</v>
      </c>
      <c r="E12" s="75">
        <v>39337.040000000001</v>
      </c>
      <c r="F12" s="75">
        <v>39337.040000000001</v>
      </c>
      <c r="G12" s="75">
        <f t="shared" ref="G12:G17" si="2">D12-E12</f>
        <v>118870.95999999999</v>
      </c>
    </row>
    <row r="13" spans="1:7" x14ac:dyDescent="0.25">
      <c r="A13" s="85" t="s">
        <v>316</v>
      </c>
      <c r="B13" s="75">
        <v>2988516.2</v>
      </c>
      <c r="C13" s="75">
        <v>0</v>
      </c>
      <c r="D13" s="75">
        <v>2988516.2</v>
      </c>
      <c r="E13" s="75">
        <v>458200.81</v>
      </c>
      <c r="F13" s="75">
        <v>458200.81</v>
      </c>
      <c r="G13" s="75">
        <f t="shared" si="2"/>
        <v>2530315.39</v>
      </c>
    </row>
    <row r="14" spans="1:7" x14ac:dyDescent="0.25">
      <c r="A14" s="85" t="s">
        <v>317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318</v>
      </c>
      <c r="B15" s="75">
        <v>33252.339999999997</v>
      </c>
      <c r="C15" s="75">
        <v>210069.2</v>
      </c>
      <c r="D15" s="75">
        <v>243321.54</v>
      </c>
      <c r="E15" s="75">
        <v>0</v>
      </c>
      <c r="F15" s="75">
        <v>0</v>
      </c>
      <c r="G15" s="75">
        <f t="shared" si="2"/>
        <v>243321.54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1239862.7</v>
      </c>
      <c r="C18" s="83">
        <f t="shared" si="3"/>
        <v>6599.99</v>
      </c>
      <c r="D18" s="83">
        <f t="shared" si="3"/>
        <v>1246462.69</v>
      </c>
      <c r="E18" s="83">
        <f t="shared" si="3"/>
        <v>214021.89</v>
      </c>
      <c r="F18" s="83">
        <f t="shared" si="3"/>
        <v>214021.89</v>
      </c>
      <c r="G18" s="83">
        <f t="shared" si="3"/>
        <v>1032440.7999999998</v>
      </c>
    </row>
    <row r="19" spans="1:7" x14ac:dyDescent="0.25">
      <c r="A19" s="85" t="s">
        <v>322</v>
      </c>
      <c r="B19" s="75">
        <v>536672.19999999995</v>
      </c>
      <c r="C19" s="75">
        <v>0</v>
      </c>
      <c r="D19" s="75">
        <v>536672.19999999995</v>
      </c>
      <c r="E19" s="75">
        <v>104165.15</v>
      </c>
      <c r="F19" s="75">
        <v>104165.15</v>
      </c>
      <c r="G19" s="75">
        <f>D19-E19</f>
        <v>432507.04999999993</v>
      </c>
    </row>
    <row r="20" spans="1:7" x14ac:dyDescent="0.25">
      <c r="A20" s="85" t="s">
        <v>323</v>
      </c>
      <c r="B20" s="75">
        <v>69000</v>
      </c>
      <c r="C20" s="75">
        <v>0</v>
      </c>
      <c r="D20" s="75">
        <v>69000</v>
      </c>
      <c r="E20" s="75">
        <v>12236.64</v>
      </c>
      <c r="F20" s="75">
        <v>12236.64</v>
      </c>
      <c r="G20" s="75">
        <f t="shared" ref="G20:G27" si="4">D20-E20</f>
        <v>56763.360000000001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30906</v>
      </c>
      <c r="C22" s="75">
        <v>0</v>
      </c>
      <c r="D22" s="75">
        <v>30906</v>
      </c>
      <c r="E22" s="75">
        <v>1600.8</v>
      </c>
      <c r="F22" s="75">
        <v>1600.8</v>
      </c>
      <c r="G22" s="75">
        <f t="shared" si="4"/>
        <v>29305.200000000001</v>
      </c>
    </row>
    <row r="23" spans="1:7" x14ac:dyDescent="0.25">
      <c r="A23" s="85" t="s">
        <v>326</v>
      </c>
      <c r="B23" s="75">
        <v>53000</v>
      </c>
      <c r="C23" s="75">
        <v>0</v>
      </c>
      <c r="D23" s="75">
        <v>53000</v>
      </c>
      <c r="E23" s="75">
        <v>0</v>
      </c>
      <c r="F23" s="75">
        <v>0</v>
      </c>
      <c r="G23" s="75">
        <f t="shared" si="4"/>
        <v>53000</v>
      </c>
    </row>
    <row r="24" spans="1:7" x14ac:dyDescent="0.25">
      <c r="A24" s="85" t="s">
        <v>327</v>
      </c>
      <c r="B24" s="75">
        <v>376600</v>
      </c>
      <c r="C24" s="75">
        <v>0</v>
      </c>
      <c r="D24" s="75">
        <v>376600</v>
      </c>
      <c r="E24" s="75">
        <v>61232.13</v>
      </c>
      <c r="F24" s="75">
        <v>61232.13</v>
      </c>
      <c r="G24" s="75">
        <f t="shared" si="4"/>
        <v>315367.87</v>
      </c>
    </row>
    <row r="25" spans="1:7" x14ac:dyDescent="0.25">
      <c r="A25" s="85" t="s">
        <v>328</v>
      </c>
      <c r="B25" s="75">
        <v>20000</v>
      </c>
      <c r="C25" s="75">
        <v>0</v>
      </c>
      <c r="D25" s="75">
        <v>20000</v>
      </c>
      <c r="E25" s="75">
        <v>0</v>
      </c>
      <c r="F25" s="75">
        <v>0</v>
      </c>
      <c r="G25" s="75">
        <f t="shared" si="4"/>
        <v>20000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153684.5</v>
      </c>
      <c r="C27" s="75">
        <v>6599.99</v>
      </c>
      <c r="D27" s="75">
        <v>160284.49</v>
      </c>
      <c r="E27" s="75">
        <v>34787.17</v>
      </c>
      <c r="F27" s="75">
        <v>34787.17</v>
      </c>
      <c r="G27" s="75">
        <f t="shared" si="4"/>
        <v>125497.31999999999</v>
      </c>
    </row>
    <row r="28" spans="1:7" x14ac:dyDescent="0.25">
      <c r="A28" s="84" t="s">
        <v>331</v>
      </c>
      <c r="B28" s="83">
        <f t="shared" ref="B28:G28" si="5">SUM(B29:B37)</f>
        <v>1308397.8900000001</v>
      </c>
      <c r="C28" s="83">
        <f t="shared" si="5"/>
        <v>222228.47999999998</v>
      </c>
      <c r="D28" s="83">
        <f t="shared" si="5"/>
        <v>1530626.37</v>
      </c>
      <c r="E28" s="83">
        <f t="shared" si="5"/>
        <v>404078.54999999993</v>
      </c>
      <c r="F28" s="83">
        <f t="shared" si="5"/>
        <v>404078.54999999993</v>
      </c>
      <c r="G28" s="83">
        <f t="shared" si="5"/>
        <v>1126547.82</v>
      </c>
    </row>
    <row r="29" spans="1:7" x14ac:dyDescent="0.25">
      <c r="A29" s="85" t="s">
        <v>332</v>
      </c>
      <c r="B29" s="75">
        <v>254520</v>
      </c>
      <c r="C29" s="75">
        <v>0</v>
      </c>
      <c r="D29" s="75">
        <v>254520</v>
      </c>
      <c r="E29" s="75">
        <v>51791.360000000001</v>
      </c>
      <c r="F29" s="75">
        <v>51791.360000000001</v>
      </c>
      <c r="G29" s="75">
        <f>D29-E29</f>
        <v>202728.64</v>
      </c>
    </row>
    <row r="30" spans="1:7" x14ac:dyDescent="0.25">
      <c r="A30" s="85" t="s">
        <v>333</v>
      </c>
      <c r="B30" s="75">
        <v>30900</v>
      </c>
      <c r="C30" s="75">
        <v>0</v>
      </c>
      <c r="D30" s="75">
        <v>30900</v>
      </c>
      <c r="E30" s="75">
        <v>7415</v>
      </c>
      <c r="F30" s="75">
        <v>7415</v>
      </c>
      <c r="G30" s="75">
        <f t="shared" ref="G30:G37" si="6">D30-E30</f>
        <v>23485</v>
      </c>
    </row>
    <row r="31" spans="1:7" x14ac:dyDescent="0.25">
      <c r="A31" s="85" t="s">
        <v>334</v>
      </c>
      <c r="B31" s="75">
        <v>6500</v>
      </c>
      <c r="C31" s="75">
        <v>0</v>
      </c>
      <c r="D31" s="75">
        <v>6500</v>
      </c>
      <c r="E31" s="75">
        <v>0</v>
      </c>
      <c r="F31" s="75">
        <v>0</v>
      </c>
      <c r="G31" s="75">
        <f t="shared" si="6"/>
        <v>6500</v>
      </c>
    </row>
    <row r="32" spans="1:7" x14ac:dyDescent="0.25">
      <c r="A32" s="85" t="s">
        <v>335</v>
      </c>
      <c r="B32" s="75">
        <v>152380</v>
      </c>
      <c r="C32" s="75">
        <v>9623.65</v>
      </c>
      <c r="D32" s="75">
        <v>162003.65</v>
      </c>
      <c r="E32" s="75">
        <v>118285.31</v>
      </c>
      <c r="F32" s="75">
        <v>118285.31</v>
      </c>
      <c r="G32" s="75">
        <f t="shared" si="6"/>
        <v>43718.34</v>
      </c>
    </row>
    <row r="33" spans="1:7" ht="14.45" customHeight="1" x14ac:dyDescent="0.25">
      <c r="A33" s="85" t="s">
        <v>336</v>
      </c>
      <c r="B33" s="75">
        <v>373060</v>
      </c>
      <c r="C33" s="75">
        <v>212604.83</v>
      </c>
      <c r="D33" s="75">
        <v>585664.82999999996</v>
      </c>
      <c r="E33" s="75">
        <v>159279.51999999999</v>
      </c>
      <c r="F33" s="75">
        <v>159279.51999999999</v>
      </c>
      <c r="G33" s="75">
        <f t="shared" si="6"/>
        <v>426385.30999999994</v>
      </c>
    </row>
    <row r="34" spans="1:7" ht="14.45" customHeight="1" x14ac:dyDescent="0.25">
      <c r="A34" s="85" t="s">
        <v>337</v>
      </c>
      <c r="B34" s="75">
        <v>29355</v>
      </c>
      <c r="C34" s="75">
        <v>0</v>
      </c>
      <c r="D34" s="75">
        <v>29355</v>
      </c>
      <c r="E34" s="75">
        <v>1618</v>
      </c>
      <c r="F34" s="75">
        <v>1618</v>
      </c>
      <c r="G34" s="75">
        <f t="shared" si="6"/>
        <v>27737</v>
      </c>
    </row>
    <row r="35" spans="1:7" ht="14.45" customHeight="1" x14ac:dyDescent="0.25">
      <c r="A35" s="85" t="s">
        <v>338</v>
      </c>
      <c r="B35" s="75">
        <v>7450</v>
      </c>
      <c r="C35" s="75">
        <v>0</v>
      </c>
      <c r="D35" s="75">
        <v>7450</v>
      </c>
      <c r="E35" s="75">
        <v>0</v>
      </c>
      <c r="F35" s="75">
        <v>0</v>
      </c>
      <c r="G35" s="75">
        <f t="shared" si="6"/>
        <v>7450</v>
      </c>
    </row>
    <row r="36" spans="1:7" ht="14.45" customHeight="1" x14ac:dyDescent="0.25">
      <c r="A36" s="85" t="s">
        <v>339</v>
      </c>
      <c r="B36" s="75">
        <v>195472.3</v>
      </c>
      <c r="C36" s="75">
        <v>0</v>
      </c>
      <c r="D36" s="75">
        <v>195472.3</v>
      </c>
      <c r="E36" s="75">
        <v>4628.3599999999997</v>
      </c>
      <c r="F36" s="75">
        <v>4628.3599999999997</v>
      </c>
      <c r="G36" s="75">
        <f t="shared" si="6"/>
        <v>190843.94</v>
      </c>
    </row>
    <row r="37" spans="1:7" ht="14.45" customHeight="1" x14ac:dyDescent="0.25">
      <c r="A37" s="85" t="s">
        <v>340</v>
      </c>
      <c r="B37" s="75">
        <v>258760.59</v>
      </c>
      <c r="C37" s="75">
        <v>0</v>
      </c>
      <c r="D37" s="75">
        <v>258760.59</v>
      </c>
      <c r="E37" s="75">
        <v>61061</v>
      </c>
      <c r="F37" s="75">
        <v>61061</v>
      </c>
      <c r="G37" s="75">
        <f t="shared" si="6"/>
        <v>197699.59</v>
      </c>
    </row>
    <row r="38" spans="1:7" x14ac:dyDescent="0.25">
      <c r="A38" s="84" t="s">
        <v>341</v>
      </c>
      <c r="B38" s="83">
        <f t="shared" ref="B38:G38" si="7">SUM(B39:B47)</f>
        <v>140000</v>
      </c>
      <c r="C38" s="83">
        <f t="shared" si="7"/>
        <v>0</v>
      </c>
      <c r="D38" s="83">
        <f t="shared" si="7"/>
        <v>140000</v>
      </c>
      <c r="E38" s="83">
        <f t="shared" si="7"/>
        <v>20913.05</v>
      </c>
      <c r="F38" s="83">
        <f t="shared" si="7"/>
        <v>20913.05</v>
      </c>
      <c r="G38" s="83">
        <f t="shared" si="7"/>
        <v>119086.95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140000</v>
      </c>
      <c r="C42" s="75">
        <v>0</v>
      </c>
      <c r="D42" s="75">
        <v>140000</v>
      </c>
      <c r="E42" s="75">
        <v>20913.05</v>
      </c>
      <c r="F42" s="75">
        <v>20913.05</v>
      </c>
      <c r="G42" s="75">
        <f t="shared" si="8"/>
        <v>119086.95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182500</v>
      </c>
      <c r="C48" s="83">
        <f t="shared" si="9"/>
        <v>601001</v>
      </c>
      <c r="D48" s="83">
        <f t="shared" si="9"/>
        <v>783501</v>
      </c>
      <c r="E48" s="83">
        <f t="shared" si="9"/>
        <v>617182.62</v>
      </c>
      <c r="F48" s="83">
        <f t="shared" si="9"/>
        <v>617182.62</v>
      </c>
      <c r="G48" s="83">
        <f t="shared" si="9"/>
        <v>166318.38</v>
      </c>
    </row>
    <row r="49" spans="1:7" x14ac:dyDescent="0.25">
      <c r="A49" s="85" t="s">
        <v>352</v>
      </c>
      <c r="B49" s="75">
        <v>32500</v>
      </c>
      <c r="C49" s="75">
        <v>0</v>
      </c>
      <c r="D49" s="75">
        <v>32500</v>
      </c>
      <c r="E49" s="75">
        <v>16181.62</v>
      </c>
      <c r="F49" s="75">
        <v>16181.62</v>
      </c>
      <c r="G49" s="75">
        <f>D49-E49</f>
        <v>16318.38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354</v>
      </c>
      <c r="B51" s="75">
        <v>150000</v>
      </c>
      <c r="C51" s="75">
        <v>0</v>
      </c>
      <c r="D51" s="75">
        <v>150000</v>
      </c>
      <c r="E51" s="75">
        <v>0</v>
      </c>
      <c r="F51" s="75">
        <v>0</v>
      </c>
      <c r="G51" s="75">
        <f t="shared" si="10"/>
        <v>150000</v>
      </c>
    </row>
    <row r="52" spans="1:7" x14ac:dyDescent="0.25">
      <c r="A52" s="85" t="s">
        <v>355</v>
      </c>
      <c r="B52" s="75">
        <v>0</v>
      </c>
      <c r="C52" s="75">
        <v>601001</v>
      </c>
      <c r="D52" s="75">
        <v>601001</v>
      </c>
      <c r="E52" s="75">
        <v>601001</v>
      </c>
      <c r="F52" s="75">
        <v>601001</v>
      </c>
      <c r="G52" s="75">
        <f t="shared" si="10"/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361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365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374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378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313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321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341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351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361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365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374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378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7">B9+B84</f>
        <v>13413035</v>
      </c>
      <c r="C159" s="90">
        <f t="shared" si="37"/>
        <v>1039898.6699999999</v>
      </c>
      <c r="D159" s="90">
        <f t="shared" si="37"/>
        <v>14452933.669999998</v>
      </c>
      <c r="E159" s="90">
        <f t="shared" si="37"/>
        <v>3500879.02</v>
      </c>
      <c r="F159" s="90">
        <f t="shared" si="37"/>
        <v>3500879.02</v>
      </c>
      <c r="G159" s="90">
        <f t="shared" si="37"/>
        <v>10952054.65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G21 B18:F18 C37 B28:F28 B39:G41 B38:F38 B50:G50 B48:F48 B59:G61 B58:F58 B63:G70 B62:F62 B71:F92 B94:F159 B93:C93 E93:F93 B14:G14 C11 C12 C13 B16:G17 E15:G15 C19 C20 B26:G26 C22 C23 C24 C25 G27 C29 C30 C31 G32 G33 C34 C35 C36 B43:G47 C42 C49 B53:G57 C51 G11 G12 G13 G19 G20 G22 E23:G23 G24 E25:G25 G29 G30 E31:G31 G34 E35:G35 G36 G37 G42 G49 E51:G51 B52 G52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3"/>
  <sheetViews>
    <sheetView showGridLines="0" zoomScale="75" zoomScaleNormal="75" workbookViewId="0">
      <selection activeCell="K25" sqref="K2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SISTEMA PARA EL DESARROLLO INTEGRAL DE LA FAMILIA DEL MUNICIPIO DE ACAMBARO,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SUM(B10:B19)</f>
        <v>13413035</v>
      </c>
      <c r="C9" s="30">
        <f t="shared" ref="C9:F9" si="0">SUM(C10:C19)</f>
        <v>1039898.67</v>
      </c>
      <c r="D9" s="30">
        <f t="shared" si="0"/>
        <v>14452933.669999998</v>
      </c>
      <c r="E9" s="30">
        <f t="shared" si="0"/>
        <v>3500879.0200000005</v>
      </c>
      <c r="F9" s="30">
        <f t="shared" si="0"/>
        <v>3500879.0200000005</v>
      </c>
      <c r="G9" s="30">
        <f>SUM(G10:G19)</f>
        <v>10952054.649999999</v>
      </c>
    </row>
    <row r="10" spans="1:7" x14ac:dyDescent="0.25">
      <c r="A10" s="63" t="s">
        <v>603</v>
      </c>
      <c r="B10" s="75">
        <v>2951410.96</v>
      </c>
      <c r="C10" s="75">
        <v>1039898.67</v>
      </c>
      <c r="D10" s="75">
        <f>+B10+C10</f>
        <v>3991309.63</v>
      </c>
      <c r="E10" s="75">
        <v>1305327.28</v>
      </c>
      <c r="F10" s="75">
        <v>1305327.28</v>
      </c>
      <c r="G10" s="75">
        <f>+D10-F10</f>
        <v>2685982.3499999996</v>
      </c>
    </row>
    <row r="11" spans="1:7" x14ac:dyDescent="0.25">
      <c r="A11" s="63" t="s">
        <v>604</v>
      </c>
      <c r="B11" s="75">
        <v>913357.34</v>
      </c>
      <c r="C11" s="75">
        <v>0</v>
      </c>
      <c r="D11" s="75">
        <v>913357.34</v>
      </c>
      <c r="E11" s="75">
        <v>182850.59</v>
      </c>
      <c r="F11" s="75">
        <v>182850.59</v>
      </c>
      <c r="G11" s="75">
        <f t="shared" ref="G11:G19" si="1">+D11-F11</f>
        <v>730506.75</v>
      </c>
    </row>
    <row r="12" spans="1:7" x14ac:dyDescent="0.25">
      <c r="A12" s="63" t="s">
        <v>605</v>
      </c>
      <c r="B12" s="75">
        <v>1250292.51</v>
      </c>
      <c r="C12" s="75">
        <v>0</v>
      </c>
      <c r="D12" s="75">
        <v>1250292.51</v>
      </c>
      <c r="E12" s="75">
        <v>276024.23</v>
      </c>
      <c r="F12" s="75">
        <v>276024.23</v>
      </c>
      <c r="G12" s="75">
        <f t="shared" si="1"/>
        <v>974268.28</v>
      </c>
    </row>
    <row r="13" spans="1:7" x14ac:dyDescent="0.25">
      <c r="A13" s="63" t="s">
        <v>606</v>
      </c>
      <c r="B13" s="75">
        <v>1779880.24</v>
      </c>
      <c r="C13" s="75">
        <v>0</v>
      </c>
      <c r="D13" s="75">
        <v>1779880.24</v>
      </c>
      <c r="E13" s="75">
        <v>300966.71000000002</v>
      </c>
      <c r="F13" s="75">
        <v>300966.71000000002</v>
      </c>
      <c r="G13" s="75">
        <f t="shared" si="1"/>
        <v>1478913.53</v>
      </c>
    </row>
    <row r="14" spans="1:7" x14ac:dyDescent="0.25">
      <c r="A14" s="63" t="s">
        <v>607</v>
      </c>
      <c r="B14" s="75">
        <v>2684198.41</v>
      </c>
      <c r="C14" s="75">
        <v>0</v>
      </c>
      <c r="D14" s="75">
        <v>2684198.41</v>
      </c>
      <c r="E14" s="75">
        <v>599744.75</v>
      </c>
      <c r="F14" s="75">
        <v>599744.75</v>
      </c>
      <c r="G14" s="75">
        <f t="shared" si="1"/>
        <v>2084453.6600000001</v>
      </c>
    </row>
    <row r="15" spans="1:7" x14ac:dyDescent="0.25">
      <c r="A15" s="63" t="s">
        <v>608</v>
      </c>
      <c r="B15" s="75">
        <v>882503.93</v>
      </c>
      <c r="C15" s="75">
        <v>0</v>
      </c>
      <c r="D15" s="75">
        <v>882503.93</v>
      </c>
      <c r="E15" s="75">
        <v>163583.67000000001</v>
      </c>
      <c r="F15" s="75">
        <v>163583.67000000001</v>
      </c>
      <c r="G15" s="75">
        <f t="shared" si="1"/>
        <v>718920.26</v>
      </c>
    </row>
    <row r="16" spans="1:7" x14ac:dyDescent="0.25">
      <c r="A16" s="63" t="s">
        <v>609</v>
      </c>
      <c r="B16" s="75">
        <v>658851.51</v>
      </c>
      <c r="C16" s="75">
        <v>0</v>
      </c>
      <c r="D16" s="75">
        <v>658851.51</v>
      </c>
      <c r="E16" s="75">
        <v>137104.43</v>
      </c>
      <c r="F16" s="75">
        <v>137104.43</v>
      </c>
      <c r="G16" s="75">
        <f t="shared" si="1"/>
        <v>521747.08</v>
      </c>
    </row>
    <row r="17" spans="1:7" x14ac:dyDescent="0.25">
      <c r="A17" s="63" t="s">
        <v>610</v>
      </c>
      <c r="B17" s="75">
        <v>1260171.0900000001</v>
      </c>
      <c r="C17" s="75">
        <v>0</v>
      </c>
      <c r="D17" s="75">
        <v>1260171.0900000001</v>
      </c>
      <c r="E17" s="75">
        <v>293733.40999999997</v>
      </c>
      <c r="F17" s="75">
        <v>293733.40999999997</v>
      </c>
      <c r="G17" s="75">
        <f t="shared" si="1"/>
        <v>966437.68000000017</v>
      </c>
    </row>
    <row r="18" spans="1:7" x14ac:dyDescent="0.25">
      <c r="A18" s="63" t="s">
        <v>611</v>
      </c>
      <c r="B18" s="75">
        <v>545640.06000000006</v>
      </c>
      <c r="C18" s="75">
        <v>0</v>
      </c>
      <c r="D18" s="75">
        <v>545640.06000000006</v>
      </c>
      <c r="E18" s="75">
        <v>124924.77</v>
      </c>
      <c r="F18" s="75">
        <v>124924.77</v>
      </c>
      <c r="G18" s="75">
        <f t="shared" si="1"/>
        <v>420715.29000000004</v>
      </c>
    </row>
    <row r="19" spans="1:7" x14ac:dyDescent="0.25">
      <c r="A19" s="63" t="s">
        <v>612</v>
      </c>
      <c r="B19" s="75">
        <v>486728.95</v>
      </c>
      <c r="C19" s="75">
        <v>0</v>
      </c>
      <c r="D19" s="75">
        <v>486728.95</v>
      </c>
      <c r="E19" s="75">
        <v>116619.18</v>
      </c>
      <c r="F19" s="75">
        <v>116619.18</v>
      </c>
      <c r="G19" s="75">
        <f t="shared" si="1"/>
        <v>370109.77</v>
      </c>
    </row>
    <row r="20" spans="1:7" x14ac:dyDescent="0.25">
      <c r="A20" s="63"/>
      <c r="B20" s="75"/>
      <c r="C20" s="75"/>
      <c r="D20" s="75"/>
      <c r="E20" s="75"/>
      <c r="F20" s="75"/>
      <c r="G20" s="75"/>
    </row>
    <row r="21" spans="1:7" x14ac:dyDescent="0.25">
      <c r="A21" s="31" t="s">
        <v>154</v>
      </c>
      <c r="B21" s="49"/>
      <c r="C21" s="49"/>
      <c r="D21" s="49"/>
      <c r="E21" s="49"/>
      <c r="F21" s="49"/>
      <c r="G21" s="49"/>
    </row>
    <row r="22" spans="1:7" x14ac:dyDescent="0.25">
      <c r="A22" s="3" t="s">
        <v>399</v>
      </c>
      <c r="B22" s="4">
        <f>SUM(B23:B30)</f>
        <v>0</v>
      </c>
      <c r="C22" s="4">
        <f t="shared" ref="C22:G22" si="2">SUM(C23:C30)</f>
        <v>0</v>
      </c>
      <c r="D22" s="4">
        <f t="shared" si="2"/>
        <v>0</v>
      </c>
      <c r="E22" s="4">
        <f t="shared" si="2"/>
        <v>0</v>
      </c>
      <c r="F22" s="4">
        <f t="shared" si="2"/>
        <v>0</v>
      </c>
      <c r="G22" s="4">
        <f t="shared" si="2"/>
        <v>0</v>
      </c>
    </row>
    <row r="23" spans="1:7" x14ac:dyDescent="0.25">
      <c r="A23" s="63" t="s">
        <v>391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395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396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397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63" t="s">
        <v>398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31" t="s">
        <v>154</v>
      </c>
      <c r="B31" s="49"/>
      <c r="C31" s="49"/>
      <c r="D31" s="49"/>
      <c r="E31" s="49"/>
      <c r="F31" s="49"/>
      <c r="G31" s="49"/>
    </row>
    <row r="32" spans="1:7" x14ac:dyDescent="0.25">
      <c r="A32" s="3" t="s">
        <v>387</v>
      </c>
      <c r="B32" s="4">
        <f>SUM(B22,B9)</f>
        <v>13413035</v>
      </c>
      <c r="C32" s="4">
        <f t="shared" ref="C32:G32" si="3">SUM(C22,C9)</f>
        <v>1039898.67</v>
      </c>
      <c r="D32" s="4">
        <f t="shared" si="3"/>
        <v>14452933.669999998</v>
      </c>
      <c r="E32" s="4">
        <f t="shared" si="3"/>
        <v>3500879.0200000005</v>
      </c>
      <c r="F32" s="4">
        <f t="shared" si="3"/>
        <v>3500879.0200000005</v>
      </c>
      <c r="G32" s="4">
        <f t="shared" si="3"/>
        <v>10952054.649999999</v>
      </c>
    </row>
    <row r="33" spans="1:7" x14ac:dyDescent="0.25">
      <c r="A33" s="55"/>
      <c r="B33" s="55"/>
      <c r="C33" s="55"/>
      <c r="D33" s="55"/>
      <c r="E33" s="55"/>
      <c r="F33" s="55"/>
      <c r="G3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1:G22 B31:G32 B9:G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1:G32 C17 C11 C12 C13 C14 C15 C16 B9:G9 G10:G1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G26" sqref="G2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400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SISTEMA PARA EL DESARROLLO INTEGRAL DE LA FAMILIA DEL MUNICIPIO DE ACAMBARO,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403</v>
      </c>
    </row>
    <row r="8" spans="1:7" ht="30" x14ac:dyDescent="0.25">
      <c r="A8" s="165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405</v>
      </c>
      <c r="B9" s="30">
        <f>SUM(B10,B19,B27,B37)</f>
        <v>13413035</v>
      </c>
      <c r="C9" s="30">
        <f t="shared" ref="C9:G9" si="0">SUM(C10,C19,C27,C37)</f>
        <v>1039898.67</v>
      </c>
      <c r="D9" s="30">
        <f t="shared" si="0"/>
        <v>14452933.67</v>
      </c>
      <c r="E9" s="30">
        <f t="shared" si="0"/>
        <v>3500879.02</v>
      </c>
      <c r="F9" s="30">
        <f t="shared" si="0"/>
        <v>3500879.02</v>
      </c>
      <c r="G9" s="30">
        <f>+D9-F9</f>
        <v>10952054.65</v>
      </c>
    </row>
    <row r="10" spans="1:7" ht="15" customHeight="1" x14ac:dyDescent="0.25">
      <c r="A10" s="58" t="s">
        <v>406</v>
      </c>
      <c r="B10" s="47">
        <f>SUM(B11:B18)</f>
        <v>5635609.3700000001</v>
      </c>
      <c r="C10" s="47">
        <f t="shared" ref="C10:G10" si="1">SUM(C11:C18)</f>
        <v>1039898.67</v>
      </c>
      <c r="D10" s="47">
        <f t="shared" si="1"/>
        <v>6675508.04</v>
      </c>
      <c r="E10" s="47">
        <f t="shared" si="1"/>
        <v>1905072.03</v>
      </c>
      <c r="F10" s="47">
        <f t="shared" si="1"/>
        <v>1905072.03</v>
      </c>
      <c r="G10" s="30">
        <f>+D10-F10</f>
        <v>4770436.01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5635609.3700000001</v>
      </c>
      <c r="C15" s="47">
        <v>1039898.67</v>
      </c>
      <c r="D15" s="47">
        <v>6675508.04</v>
      </c>
      <c r="E15" s="47">
        <v>1905072.03</v>
      </c>
      <c r="F15" s="47">
        <v>1905072.03</v>
      </c>
      <c r="G15" s="47">
        <f>+D15-F15</f>
        <v>4770436.01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7777425.6299999999</v>
      </c>
      <c r="C19" s="47">
        <f t="shared" ref="C19:G19" si="2">SUM(C20:C26)</f>
        <v>0</v>
      </c>
      <c r="D19" s="47">
        <f t="shared" si="2"/>
        <v>7777425.6299999999</v>
      </c>
      <c r="E19" s="47">
        <f t="shared" si="2"/>
        <v>1595806.99</v>
      </c>
      <c r="F19" s="47">
        <f t="shared" si="2"/>
        <v>1595806.99</v>
      </c>
      <c r="G19" s="47">
        <f>+D19-F19</f>
        <v>6181618.6399999997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882503.93</v>
      </c>
      <c r="C21" s="47">
        <v>0</v>
      </c>
      <c r="D21" s="47">
        <v>882503.93</v>
      </c>
      <c r="E21" s="47">
        <v>163583.67000000001</v>
      </c>
      <c r="F21" s="47">
        <v>163583.67000000001</v>
      </c>
      <c r="G21" s="47">
        <f>+D21-F21</f>
        <v>718920.26</v>
      </c>
    </row>
    <row r="22" spans="1:7" x14ac:dyDescent="0.25">
      <c r="A22" s="77" t="s">
        <v>418</v>
      </c>
      <c r="B22" s="47">
        <v>1779880.24</v>
      </c>
      <c r="C22" s="47">
        <v>0</v>
      </c>
      <c r="D22" s="47">
        <v>1779880.24</v>
      </c>
      <c r="E22" s="47">
        <v>300966.71000000002</v>
      </c>
      <c r="F22" s="47">
        <v>300966.71000000002</v>
      </c>
      <c r="G22" s="47">
        <f>+D22-F22</f>
        <v>1478913.53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4628312.51</v>
      </c>
      <c r="C25" s="47">
        <v>0</v>
      </c>
      <c r="D25" s="47">
        <v>4628312.51</v>
      </c>
      <c r="E25" s="47">
        <v>1014637.43</v>
      </c>
      <c r="F25" s="47">
        <v>1014637.43</v>
      </c>
      <c r="G25" s="47">
        <f>+D25-F25</f>
        <v>3613675.0799999996</v>
      </c>
    </row>
    <row r="26" spans="1:7" x14ac:dyDescent="0.25">
      <c r="A26" s="77" t="s">
        <v>422</v>
      </c>
      <c r="B26" s="47">
        <v>486728.95</v>
      </c>
      <c r="C26" s="47">
        <v>0</v>
      </c>
      <c r="D26" s="47">
        <v>486728.95</v>
      </c>
      <c r="E26" s="47">
        <v>116619.18</v>
      </c>
      <c r="F26" s="47">
        <v>116619.18</v>
      </c>
      <c r="G26" s="47">
        <f>+D26-F26</f>
        <v>370109.77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13413035</v>
      </c>
      <c r="C77" s="4">
        <f t="shared" ref="C77:G77" si="10">C43+C9</f>
        <v>1039898.67</v>
      </c>
      <c r="D77" s="4">
        <f t="shared" si="10"/>
        <v>14452933.67</v>
      </c>
      <c r="E77" s="4">
        <f t="shared" si="10"/>
        <v>3500879.02</v>
      </c>
      <c r="F77" s="4">
        <f t="shared" si="10"/>
        <v>3500879.02</v>
      </c>
      <c r="G77" s="4">
        <f t="shared" si="10"/>
        <v>10952054.65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C9:G18 B27:G27 B53:G53 C72:G75 B43:B44 B71:G71 B76:G77 B19:G19 C28:G36 C43:G52 C54:G60 C62:G70 C20:G26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4 B16:G18 B9:G9 B10:G10 B23:G24 C21 G15 B19:G20 G21:G22 C22 B27:G77 C25 G25:G26 C2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11" sqref="F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PARA EL DESARROLLO INTEGRAL DE LA FAMILIA DEL MUNICIPIO DE ACAMBARO,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441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442</v>
      </c>
      <c r="B9" s="119">
        <f>SUM(B10,B11,B12,B15,B16,B19)</f>
        <v>10542274.41</v>
      </c>
      <c r="C9" s="119">
        <f t="shared" ref="C9:G9" si="0">SUM(C10,C11,C12,C15,C16,C19)</f>
        <v>210069.2</v>
      </c>
      <c r="D9" s="119">
        <f t="shared" si="0"/>
        <v>10752343.609999999</v>
      </c>
      <c r="E9" s="119">
        <f t="shared" si="0"/>
        <v>2244682.91</v>
      </c>
      <c r="F9" s="119">
        <f t="shared" si="0"/>
        <v>2244682.91</v>
      </c>
      <c r="G9" s="119">
        <f t="shared" si="0"/>
        <v>8507660.6999999993</v>
      </c>
    </row>
    <row r="10" spans="1:7" x14ac:dyDescent="0.25">
      <c r="A10" s="58" t="s">
        <v>443</v>
      </c>
      <c r="B10" s="75">
        <v>10542274.41</v>
      </c>
      <c r="C10" s="75">
        <v>210069.2</v>
      </c>
      <c r="D10" s="75">
        <v>10752343.609999999</v>
      </c>
      <c r="E10" s="75">
        <v>2244682.91</v>
      </c>
      <c r="F10" s="75">
        <v>2244682.91</v>
      </c>
      <c r="G10" s="76">
        <f>D10-E10</f>
        <v>8507660.6999999993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10542274.41</v>
      </c>
      <c r="C33" s="119">
        <f t="shared" ref="C33:G33" si="8">C21+C9</f>
        <v>210069.2</v>
      </c>
      <c r="D33" s="119">
        <f t="shared" si="8"/>
        <v>10752343.609999999</v>
      </c>
      <c r="E33" s="119">
        <f t="shared" si="8"/>
        <v>2244682.91</v>
      </c>
      <c r="F33" s="119">
        <f t="shared" si="8"/>
        <v>2244682.91</v>
      </c>
      <c r="G33" s="119">
        <f t="shared" si="8"/>
        <v>8507660.6999999993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 MUNICIPAL ACAMBARO</cp:lastModifiedBy>
  <cp:revision/>
  <dcterms:created xsi:type="dcterms:W3CDTF">2023-03-16T22:14:51Z</dcterms:created>
  <dcterms:modified xsi:type="dcterms:W3CDTF">2025-04-23T20:39:42Z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